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tabRatio="795" activeTab="0"/>
  </bookViews>
  <sheets>
    <sheet name="Summary" sheetId="1" r:id="rId1"/>
    <sheet name="Secured Appeal Funds" sheetId="2" r:id="rId2"/>
    <sheet name="Secured grants and contracts" sheetId="3" r:id="rId3"/>
    <sheet name="Pipeline grants and contract" sheetId="4" r:id="rId4"/>
    <sheet name="Funds to be reimbursed" sheetId="5" r:id="rId5"/>
    <sheet name="CIK secured and agreed" sheetId="6" r:id="rId6"/>
    <sheet name="Explanation" sheetId="7" r:id="rId7"/>
  </sheets>
  <externalReferences>
    <externalReference r:id="rId10"/>
  </externalReferences>
  <definedNames>
    <definedName name="Campaign">'[1]Sheet2'!$A$1:$A$8</definedName>
    <definedName name="Market">'[1]Sheet2'!$B$1:$B$7</definedName>
    <definedName name="_xlnm.Print_Area" localSheetId="5">'CIK secured and agreed'!$A$1:$J$22</definedName>
    <definedName name="_xlnm.Print_Area" localSheetId="2">'Secured grants and contracts'!$A$1:$T$39</definedName>
    <definedName name="_xlnm.Print_Titles" localSheetId="2">'Secured grants and contracts'!$A:$B,'Secured grants and contracts'!$2:$3</definedName>
  </definedNames>
  <calcPr fullCalcOnLoad="1"/>
</workbook>
</file>

<file path=xl/comments3.xml><?xml version="1.0" encoding="utf-8"?>
<comments xmlns="http://schemas.openxmlformats.org/spreadsheetml/2006/main">
  <authors>
    <author>Williams</author>
  </authors>
  <commentList>
    <comment ref="D4" authorId="0">
      <text>
        <r>
          <rPr>
            <sz val="10"/>
            <rFont val="Tahoma"/>
            <family val="2"/>
          </rPr>
          <t xml:space="preserve">The CARE International Member sourcing the project funds i.e submitting to donor </t>
        </r>
      </text>
    </comment>
    <comment ref="K4" authorId="0">
      <text>
        <r>
          <rPr>
            <sz val="10"/>
            <rFont val="Tahoma"/>
            <family val="2"/>
          </rPr>
          <t>Life of Project USD Value as per project proposal. Includes CI Member share</t>
        </r>
      </text>
    </comment>
    <comment ref="E4" authorId="0">
      <text>
        <r>
          <rPr>
            <sz val="10"/>
            <rFont val="Tahoma"/>
            <family val="2"/>
          </rPr>
          <t>As per Project Donor Contract</t>
        </r>
      </text>
    </comment>
  </commentList>
</comments>
</file>

<file path=xl/comments4.xml><?xml version="1.0" encoding="utf-8"?>
<comments xmlns="http://schemas.openxmlformats.org/spreadsheetml/2006/main">
  <authors>
    <author>Williams</author>
  </authors>
  <commentList>
    <comment ref="A5" authorId="0">
      <text>
        <r>
          <rPr>
            <sz val="10"/>
            <rFont val="Tahoma"/>
            <family val="2"/>
          </rPr>
          <t xml:space="preserve">The CARE International Member sourcing the project funds i.e submitting to donor </t>
        </r>
      </text>
    </comment>
  </commentList>
</comments>
</file>

<file path=xl/comments6.xml><?xml version="1.0" encoding="utf-8"?>
<comments xmlns="http://schemas.openxmlformats.org/spreadsheetml/2006/main">
  <authors>
    <author>Williams</author>
  </authors>
  <commentList>
    <comment ref="A4" authorId="0">
      <text>
        <r>
          <rPr>
            <sz val="10"/>
            <rFont val="Tahoma"/>
            <family val="2"/>
          </rPr>
          <t xml:space="preserve">The CARE International Member sourcing the project funds i.e submitting to donor </t>
        </r>
      </text>
    </comment>
    <comment ref="F4" authorId="0">
      <text>
        <r>
          <rPr>
            <sz val="10"/>
            <rFont val="Tahoma"/>
            <family val="2"/>
          </rPr>
          <t>Life of Project USD Value as per project proposal. Includes CI Member share</t>
        </r>
      </text>
    </comment>
    <comment ref="G5" authorId="0">
      <text>
        <r>
          <rPr>
            <sz val="10"/>
            <rFont val="Tahoma"/>
            <family val="2"/>
          </rPr>
          <t xml:space="preserve">Note exchange rate used by inserting a comment
</t>
        </r>
      </text>
    </comment>
    <comment ref="H5" authorId="0">
      <text>
        <r>
          <rPr>
            <sz val="10"/>
            <rFont val="Tahoma"/>
            <family val="2"/>
          </rPr>
          <t>Note exchange rate used by inserting a comment</t>
        </r>
      </text>
    </comment>
  </commentList>
</comments>
</file>

<file path=xl/sharedStrings.xml><?xml version="1.0" encoding="utf-8"?>
<sst xmlns="http://schemas.openxmlformats.org/spreadsheetml/2006/main" count="240" uniqueCount="163">
  <si>
    <t>CARE Germany</t>
  </si>
  <si>
    <t>CARE Australia</t>
  </si>
  <si>
    <t>CARE Austria</t>
  </si>
  <si>
    <t>CARE Canada</t>
  </si>
  <si>
    <t>CARE Denmark</t>
  </si>
  <si>
    <t>CARE France</t>
  </si>
  <si>
    <t>CARE Japan</t>
  </si>
  <si>
    <t>CARE Netherland</t>
  </si>
  <si>
    <t>CARE Norway</t>
  </si>
  <si>
    <t>CARE UK</t>
  </si>
  <si>
    <t>CARE USA</t>
  </si>
  <si>
    <t>CI</t>
  </si>
  <si>
    <r>
      <t>C</t>
    </r>
    <r>
      <rPr>
        <sz val="10"/>
        <rFont val="Arial"/>
        <family val="2"/>
      </rPr>
      <t>I</t>
    </r>
  </si>
  <si>
    <t xml:space="preserve"> Submitted/ in the pipeline grants and contract Funds </t>
  </si>
  <si>
    <t>Exchange rate</t>
  </si>
  <si>
    <t>1 CAD=USD</t>
  </si>
  <si>
    <t xml:space="preserve"> £  = USD </t>
  </si>
  <si>
    <t>1USD= JPY</t>
  </si>
  <si>
    <t>DATE</t>
  </si>
  <si>
    <t xml:space="preserve">Funding matrix is aimed to track, coordinate funding allocations to affected country office(s). </t>
  </si>
  <si>
    <t>CARE Australia</t>
  </si>
  <si>
    <t>CARE Austria</t>
  </si>
  <si>
    <t>CARE Canada</t>
  </si>
  <si>
    <t>CARE Denmark</t>
  </si>
  <si>
    <t>CARE France</t>
  </si>
  <si>
    <t>CARE Japan</t>
  </si>
  <si>
    <t>CARE Germany</t>
  </si>
  <si>
    <t>CARE Netherlands</t>
  </si>
  <si>
    <t>CARE Norway</t>
  </si>
  <si>
    <t>CARE UK</t>
  </si>
  <si>
    <t>CARE USA</t>
  </si>
  <si>
    <t>CI CEG</t>
  </si>
  <si>
    <t>CARE Australia</t>
  </si>
  <si>
    <t>CI-CEG</t>
  </si>
  <si>
    <t>CARE Canada</t>
  </si>
  <si>
    <t>CI-CEG</t>
  </si>
  <si>
    <t>Flexible &amp; secured appeal funds (including funds to be reimbursed)</t>
  </si>
  <si>
    <t>Any appeal money raised that has specific donor contractual requirements (i.e. specific reporting and time frame, separate, budget etc) should be moved to the secured grants and contract page with all the specific details.</t>
  </si>
  <si>
    <t xml:space="preserve">Net allocation available to the country office </t>
  </si>
  <si>
    <t>CI MEMBERS FUNDRAISING OVERVIEW</t>
  </si>
  <si>
    <t>Exchange rate normally used to cover fluctuation risks etc.</t>
  </si>
  <si>
    <t>Funding time frame – please note this is key for all money including appeals.</t>
  </si>
  <si>
    <r>
      <t>NB</t>
    </r>
    <r>
      <rPr>
        <b/>
        <sz val="10"/>
        <rFont val="Arial"/>
        <family val="2"/>
      </rPr>
      <t xml:space="preserve">: Please ensure no double counting and that appeal money is appearing in both tabs. </t>
    </r>
  </si>
  <si>
    <r>
      <t>NB:</t>
    </r>
    <r>
      <rPr>
        <sz val="10"/>
        <rFont val="Arial"/>
        <family val="2"/>
      </rPr>
      <t xml:space="preserve"> Restricted appeal funds (with a proposal, contract, time frame, budget etc) will be reported to the grants and contract tab and not be included in the appeal money.</t>
    </r>
  </si>
  <si>
    <t xml:space="preserve">The adret /ICR and other expenses retained by the CI Members </t>
  </si>
  <si>
    <t xml:space="preserve">Net allocation available for the country office </t>
  </si>
  <si>
    <t xml:space="preserve">Secured funding (appeals, grants, institutional funding) </t>
  </si>
  <si>
    <t>Secured grants and contracts</t>
  </si>
  <si>
    <t>Submission Status (i.e.concept, proposal submitted)</t>
  </si>
  <si>
    <t xml:space="preserve">TOTAL </t>
  </si>
  <si>
    <t>Grant and Contract proposal in the pipeline (restricted funding)</t>
  </si>
  <si>
    <t>ERF</t>
  </si>
  <si>
    <t>CARE Australia</t>
  </si>
  <si>
    <t xml:space="preserve">CARE International Member </t>
  </si>
  <si>
    <t>Project Manager CIM Contact</t>
  </si>
  <si>
    <t>1 AUS = USD</t>
  </si>
  <si>
    <t xml:space="preserve">1 £  = USD </t>
  </si>
  <si>
    <t>Total budget amount in USD</t>
  </si>
  <si>
    <t xml:space="preserve">Project duration (months) </t>
  </si>
  <si>
    <t>First available start date.</t>
  </si>
  <si>
    <t>Total budget amount USD</t>
  </si>
  <si>
    <t>Adret and other expenses retained by CI member</t>
  </si>
  <si>
    <t>CO available budget</t>
  </si>
  <si>
    <t xml:space="preserve">Contact person </t>
  </si>
  <si>
    <t>Amount received (donor currency)</t>
  </si>
  <si>
    <t>Comments</t>
  </si>
  <si>
    <t>Contact point</t>
  </si>
  <si>
    <t>Comments / description</t>
  </si>
  <si>
    <t>Netherlands</t>
  </si>
  <si>
    <t>Rejected Proposals:</t>
  </si>
  <si>
    <t xml:space="preserve">Total value </t>
  </si>
  <si>
    <r>
      <t xml:space="preserve">Appeal funding available </t>
    </r>
    <r>
      <rPr>
        <sz val="11"/>
        <rFont val="Arial"/>
        <family val="2"/>
      </rPr>
      <t>(including funds to be reimbursed)</t>
    </r>
  </si>
  <si>
    <t>Total Secured Funds</t>
  </si>
  <si>
    <t>Flexible appeal funds in pipeline</t>
  </si>
  <si>
    <t>Total Funding (cash) Secured &amp; Pipeline</t>
  </si>
  <si>
    <t>CARE Member</t>
  </si>
  <si>
    <t>Revenue FC</t>
  </si>
  <si>
    <t>IPIA in place</t>
  </si>
  <si>
    <t>Amount Allocated to CO</t>
  </si>
  <si>
    <t>Net Revenue Amount</t>
  </si>
  <si>
    <t xml:space="preserve">Adret maintained by member </t>
  </si>
  <si>
    <t>USA</t>
  </si>
  <si>
    <t xml:space="preserve">CI Member contact </t>
  </si>
  <si>
    <t>Objectives/Activities   (Short Programme Description)</t>
  </si>
  <si>
    <t xml:space="preserve">TOTAL FUNDING TARGET </t>
  </si>
  <si>
    <t xml:space="preserve">CI members will be required to fill-in this fundraising sheet with their latest information on fundraising for the emergency or emergencies.  </t>
  </si>
  <si>
    <t>The funding matrix will aim to capture:</t>
  </si>
  <si>
    <t>This funding matrix should be filled with special focus on the following item:</t>
  </si>
  <si>
    <t xml:space="preserve">CEG will share the information with the country office(s) to help them with response planning.  </t>
  </si>
  <si>
    <t>•</t>
  </si>
  <si>
    <t xml:space="preserve">The gross amount received from donors, </t>
  </si>
  <si>
    <t>Appeal in the pipeline (pledged but money not received yet)</t>
  </si>
  <si>
    <t>PIPEDREAMS Grant &amp; Contracts (not yet submitted or submitted not  yet approved)</t>
  </si>
  <si>
    <t xml:space="preserve">Gross amount received from the donor (in donor and USD currency) </t>
  </si>
  <si>
    <t>Adret and other expenses to be maintained by the CI Members</t>
  </si>
  <si>
    <t xml:space="preserve">CARE Members </t>
  </si>
  <si>
    <t xml:space="preserve">Fund raising Target </t>
  </si>
  <si>
    <t>Australia</t>
  </si>
  <si>
    <t>Austria</t>
  </si>
  <si>
    <t>Canada</t>
  </si>
  <si>
    <t>France</t>
  </si>
  <si>
    <t>Japan</t>
  </si>
  <si>
    <t>Germany</t>
  </si>
  <si>
    <t>Norway</t>
  </si>
  <si>
    <t>UK</t>
  </si>
  <si>
    <t>CEG</t>
  </si>
  <si>
    <t>USA *</t>
  </si>
  <si>
    <t>Donor</t>
  </si>
  <si>
    <t>CARE member</t>
  </si>
  <si>
    <t>Duration</t>
  </si>
  <si>
    <t>Amount Approved (USD)</t>
  </si>
  <si>
    <t>Start date</t>
  </si>
  <si>
    <t>End date</t>
  </si>
  <si>
    <t>FUNDS TO BE REIMBURSED  (ERF, Board Endowment Fund etc,)</t>
  </si>
  <si>
    <t>Reimbursement Status</t>
  </si>
  <si>
    <t>Fund Code</t>
  </si>
  <si>
    <t>CARE International Member Project Partner</t>
  </si>
  <si>
    <t>Project Title</t>
  </si>
  <si>
    <t>Number and/or Type of Targeted Beneficiaries</t>
  </si>
  <si>
    <t>Objectives / Activities 
(Short Project Description)</t>
  </si>
  <si>
    <t xml:space="preserve">Total Budget Amount </t>
  </si>
  <si>
    <t>Status / Comments</t>
  </si>
  <si>
    <t>Project Information Last Updated</t>
  </si>
  <si>
    <t>Project Duration Months</t>
  </si>
  <si>
    <t>Proposed Start Date</t>
  </si>
  <si>
    <t>Proposed 
End Date</t>
  </si>
  <si>
    <t>TOTAL (USD):</t>
  </si>
  <si>
    <t>PN</t>
  </si>
  <si>
    <t>Project Location</t>
  </si>
  <si>
    <t>Project Sector</t>
  </si>
  <si>
    <t>Donor Contract Eligible Expenditure Period</t>
  </si>
  <si>
    <t xml:space="preserve">Total Budget Amount  </t>
  </si>
  <si>
    <t xml:space="preserve">Funding Overview </t>
  </si>
  <si>
    <t>Currency: USD</t>
  </si>
  <si>
    <t>Members Funding Overview</t>
  </si>
  <si>
    <t xml:space="preserve">Total </t>
  </si>
  <si>
    <t xml:space="preserve">SECURED GRANTS and CONTRACTED </t>
  </si>
  <si>
    <t xml:space="preserve">PRIVATE FUNDING/ APPEALS CONFIRMED   </t>
  </si>
  <si>
    <t xml:space="preserve">Items </t>
  </si>
  <si>
    <t xml:space="preserve">Qty </t>
  </si>
  <si>
    <t xml:space="preserve">Value in USD </t>
  </si>
  <si>
    <t xml:space="preserve">Description </t>
  </si>
  <si>
    <t>Secured in-kind donation</t>
  </si>
  <si>
    <t xml:space="preserve">Approved Contributions In kind </t>
  </si>
  <si>
    <t>1 USD = EURO</t>
  </si>
  <si>
    <t>Denmark</t>
  </si>
  <si>
    <t xml:space="preserve">Balance to be raised </t>
  </si>
  <si>
    <t>Grants and contracts secured</t>
  </si>
  <si>
    <t>Sub-total confirmed funding</t>
  </si>
  <si>
    <t>Grants &amp; contracts in pipeline</t>
  </si>
  <si>
    <t>Appeal funds in pipeline</t>
  </si>
  <si>
    <t>Sub-total pipeline</t>
  </si>
  <si>
    <t>Total cash secured and in pipeline</t>
  </si>
  <si>
    <t>Grant &amp; Contracts PIPEDREAMS (discussions/not yet submitted)</t>
  </si>
  <si>
    <t>Gross Amount Received (donor currency)</t>
  </si>
  <si>
    <t>Gross Revenue Amount (USD)</t>
  </si>
  <si>
    <t>Amount Raised</t>
  </si>
  <si>
    <t>Gross Amount Proposed (donor currency)</t>
  </si>
  <si>
    <t>Adret and other expenses retained by CI member in USD</t>
  </si>
  <si>
    <t>Amount Allocated to CO in USD</t>
  </si>
  <si>
    <t>Japan</t>
  </si>
  <si>
    <t>Netherland</t>
  </si>
  <si>
    <t xml:space="preserve">‘Name of the country and the emergency’ </t>
  </si>
</sst>
</file>

<file path=xl/styles.xml><?xml version="1.0" encoding="utf-8"?>
<styleSheet xmlns="http://schemas.openxmlformats.org/spreadsheetml/2006/main">
  <numFmts count="21">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quot;$&quot;* #,##0_);_(&quot;$&quot;* \(#,##0\);_(&quot;$&quot;* &quot;-&quot;_);_(@_)"/>
    <numFmt numFmtId="165" formatCode="_(* #,##0.00_);_(* \(#,##0.00\);_(* &quot;-&quot;??_);_(@_)"/>
    <numFmt numFmtId="166" formatCode="[$-409]d\-mmm\-yy;@"/>
    <numFmt numFmtId="167" formatCode="dd\-mmm\-yyyy"/>
    <numFmt numFmtId="168" formatCode="[$$-409]#,##0"/>
    <numFmt numFmtId="169" formatCode="_(* #,##0_);_(* \(#,##0\);_(* &quot;-&quot;??_);_(@_)"/>
    <numFmt numFmtId="170" formatCode="&quot;$&quot;#,##0"/>
    <numFmt numFmtId="171" formatCode="&quot;€&quot;\ #,##0.00"/>
    <numFmt numFmtId="172" formatCode="#,##0_ "/>
    <numFmt numFmtId="173" formatCode="[$€-2]\ #,##0"/>
    <numFmt numFmtId="174" formatCode="[$$-1009]#,##0"/>
    <numFmt numFmtId="175" formatCode="[$¥-411]#,##0"/>
    <numFmt numFmtId="176" formatCode="_([$€]* #,##0.00_);_([$€]* \(#,##0.00\);_([$€]* &quot;-&quot;??_);_(@_)"/>
  </numFmts>
  <fonts count="67">
    <font>
      <sz val="10"/>
      <name val="Arial"/>
      <family val="2"/>
    </font>
    <font>
      <sz val="11"/>
      <color indexed="8"/>
      <name val="Calibri"/>
      <family val="2"/>
    </font>
    <font>
      <sz val="12"/>
      <name val="Arial"/>
      <family val="2"/>
    </font>
    <font>
      <b/>
      <sz val="14"/>
      <name val="Arial"/>
      <family val="2"/>
    </font>
    <font>
      <b/>
      <sz val="18"/>
      <name val="Arial"/>
      <family val="2"/>
    </font>
    <font>
      <b/>
      <sz val="12"/>
      <name val="Arial"/>
      <family val="2"/>
    </font>
    <font>
      <b/>
      <sz val="11"/>
      <name val="Arial"/>
      <family val="2"/>
    </font>
    <font>
      <b/>
      <sz val="10"/>
      <name val="Arial"/>
      <family val="2"/>
    </font>
    <font>
      <sz val="9"/>
      <name val="Arial"/>
      <family val="2"/>
    </font>
    <font>
      <b/>
      <sz val="8"/>
      <name val="Arial"/>
      <family val="2"/>
    </font>
    <font>
      <sz val="10"/>
      <color indexed="8"/>
      <name val="Arial"/>
      <family val="2"/>
    </font>
    <font>
      <b/>
      <sz val="10"/>
      <color indexed="8"/>
      <name val="Arial"/>
      <family val="2"/>
    </font>
    <font>
      <b/>
      <sz val="16"/>
      <color indexed="8"/>
      <name val="Arial"/>
      <family val="2"/>
    </font>
    <font>
      <b/>
      <sz val="14"/>
      <color indexed="8"/>
      <name val="Arial"/>
      <family val="2"/>
    </font>
    <font>
      <sz val="8"/>
      <name val="Arial"/>
      <family val="2"/>
    </font>
    <font>
      <sz val="7"/>
      <name val="Arial"/>
      <family val="2"/>
    </font>
    <font>
      <sz val="10"/>
      <name val="Tahoma"/>
      <family val="2"/>
    </font>
    <font>
      <sz val="9"/>
      <color indexed="9"/>
      <name val="Arial"/>
      <family val="2"/>
    </font>
    <font>
      <sz val="14"/>
      <name val="Arial"/>
      <family val="2"/>
    </font>
    <font>
      <sz val="11"/>
      <name val="Arial"/>
      <family val="2"/>
    </font>
    <font>
      <b/>
      <sz val="9"/>
      <name val="Arial"/>
      <family val="2"/>
    </font>
    <font>
      <sz val="8"/>
      <color indexed="9"/>
      <name val="Arial"/>
      <family val="2"/>
    </font>
    <font>
      <sz val="14"/>
      <color indexed="9"/>
      <name val="Arial"/>
      <family val="2"/>
    </font>
    <font>
      <b/>
      <sz val="12"/>
      <color indexed="9"/>
      <name val="Arial"/>
      <family val="2"/>
    </font>
    <font>
      <b/>
      <sz val="18"/>
      <color indexed="8"/>
      <name val="Arial"/>
      <family val="2"/>
    </font>
    <font>
      <sz val="14"/>
      <color indexed="8"/>
      <name val="Arial"/>
      <family val="2"/>
    </font>
    <font>
      <b/>
      <sz val="7"/>
      <name val="Arial"/>
      <family val="2"/>
    </font>
    <font>
      <b/>
      <sz val="12"/>
      <color indexed="8"/>
      <name val="Arial"/>
      <family val="2"/>
    </font>
    <font>
      <b/>
      <sz val="16"/>
      <name val="Arial"/>
      <family val="2"/>
    </font>
    <font>
      <sz val="16"/>
      <name val="Arial"/>
      <family val="2"/>
    </font>
    <font>
      <b/>
      <sz val="10"/>
      <color indexed="53"/>
      <name val="Arial"/>
      <family val="2"/>
    </font>
    <font>
      <b/>
      <sz val="10"/>
      <color indexed="60"/>
      <name val="Arial"/>
      <family val="2"/>
    </font>
    <font>
      <sz val="9"/>
      <color indexed="8"/>
      <name val="Arial"/>
      <family val="2"/>
    </font>
    <font>
      <sz val="10"/>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indexed="65"/>
        <bgColor indexed="64"/>
      </patternFill>
    </fill>
    <fill>
      <patternFill patternType="lightGray">
        <bgColor indexed="26"/>
      </patternFill>
    </fill>
    <fill>
      <patternFill patternType="gray125">
        <bgColor indexed="26"/>
      </patternFill>
    </fill>
    <fill>
      <patternFill patternType="solid">
        <fgColor indexed="26"/>
        <bgColor indexed="64"/>
      </patternFill>
    </fill>
    <fill>
      <patternFill patternType="solid">
        <fgColor indexed="47"/>
        <bgColor indexed="64"/>
      </patternFill>
    </fill>
    <fill>
      <patternFill patternType="lightGray"/>
    </fill>
    <fill>
      <patternFill patternType="gray125">
        <fgColor indexed="9"/>
        <bgColor indexed="26"/>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style="medium"/>
      <top/>
      <bottom/>
    </border>
    <border>
      <left style="thin"/>
      <right/>
      <top style="thin"/>
      <bottom/>
    </border>
    <border>
      <left style="thin"/>
      <right style="medium"/>
      <top style="thin"/>
      <bottom/>
    </border>
    <border>
      <left style="medium"/>
      <right style="thin"/>
      <top/>
      <bottom/>
    </border>
    <border>
      <left style="medium"/>
      <right style="thin"/>
      <top style="thin"/>
      <bottom/>
    </border>
    <border>
      <left style="medium"/>
      <right style="thin"/>
      <top style="medium"/>
      <bottom style="medium"/>
    </border>
    <border>
      <left style="medium"/>
      <right style="thin"/>
      <top/>
      <bottom style="thin"/>
    </border>
    <border>
      <left/>
      <right style="thin"/>
      <top style="thin"/>
      <bottom/>
    </border>
    <border>
      <left style="thin"/>
      <right style="medium"/>
      <top style="thin"/>
      <bottom style="thin"/>
    </border>
    <border>
      <left style="medium"/>
      <right/>
      <top style="medium"/>
      <bottom style="medium"/>
    </border>
    <border>
      <left/>
      <right/>
      <top style="medium"/>
      <bottom style="medium"/>
    </border>
    <border>
      <left style="medium"/>
      <right style="thin"/>
      <top style="thin"/>
      <bottom style="thin"/>
    </border>
    <border>
      <left style="medium"/>
      <right/>
      <top/>
      <bottom/>
    </border>
    <border>
      <left style="medium"/>
      <right/>
      <top/>
      <bottom style="medium"/>
    </border>
    <border>
      <left/>
      <right style="medium"/>
      <top/>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bottom style="thin"/>
    </border>
    <border>
      <left/>
      <right style="thin"/>
      <top style="thin"/>
      <bottom style="medium"/>
    </border>
    <border>
      <left/>
      <right style="medium"/>
      <top style="thin"/>
      <bottom/>
    </border>
    <border>
      <left style="medium"/>
      <right style="medium"/>
      <top style="medium"/>
      <bottom style="medium"/>
    </border>
    <border>
      <left style="thin"/>
      <right/>
      <top style="medium"/>
      <bottom style="medium"/>
    </border>
    <border>
      <left style="medium"/>
      <right style="medium"/>
      <top style="thin"/>
      <bottom style="thin"/>
    </border>
    <border>
      <left style="medium"/>
      <right style="thin"/>
      <top style="thin"/>
      <bottom style="medium"/>
    </border>
    <border>
      <left/>
      <right/>
      <top/>
      <bottom style="medium"/>
    </border>
    <border>
      <left style="thin"/>
      <right/>
      <top style="thin"/>
      <bottom style="thin"/>
    </border>
    <border>
      <left/>
      <right style="medium"/>
      <top style="medium"/>
      <bottom style="medium"/>
    </border>
    <border>
      <left/>
      <right/>
      <top style="medium"/>
      <bottom/>
    </border>
    <border>
      <left style="thin"/>
      <right/>
      <top style="thin"/>
      <bottom style="medium"/>
    </border>
    <border>
      <left/>
      <right style="medium"/>
      <top style="thin"/>
      <bottom style="thin"/>
    </border>
    <border>
      <left style="medium"/>
      <right/>
      <top style="medium"/>
      <bottom/>
    </border>
    <border>
      <left/>
      <right style="medium"/>
      <top style="medium"/>
      <bottom/>
    </border>
    <border>
      <left/>
      <right style="thin"/>
      <top/>
      <bottom style="thin"/>
    </border>
    <border>
      <left style="thin"/>
      <right/>
      <top/>
      <bottom style="thin"/>
    </border>
    <border>
      <left/>
      <right style="thin"/>
      <top/>
      <bottom/>
    </border>
    <border>
      <left style="thin"/>
      <right style="thin"/>
      <top/>
      <bottom/>
    </border>
    <border>
      <left style="thin"/>
      <right style="medium"/>
      <top/>
      <bottom style="thin"/>
    </border>
    <border>
      <left style="thin"/>
      <right style="thin"/>
      <top/>
      <bottom style="medium"/>
    </border>
    <border>
      <left/>
      <right/>
      <top style="thin"/>
      <bottom/>
    </border>
    <border>
      <left/>
      <right/>
      <top style="thin"/>
      <bottom style="medium"/>
    </border>
    <border>
      <left style="thin"/>
      <right style="medium"/>
      <top/>
      <bottom/>
    </border>
    <border>
      <left style="thin"/>
      <right style="medium"/>
      <top/>
      <bottom style="medium"/>
    </border>
    <border>
      <left/>
      <right style="medium"/>
      <top style="thin"/>
      <bottom style="medium"/>
    </border>
    <border>
      <left style="thin">
        <color indexed="21"/>
      </left>
      <right/>
      <top style="thin"/>
      <bottom/>
    </border>
    <border>
      <left/>
      <right/>
      <top style="thin"/>
      <bottom style="thin"/>
    </border>
    <border>
      <left style="medium"/>
      <right style="medium"/>
      <top/>
      <bottom/>
    </border>
    <border>
      <left style="medium"/>
      <right style="medium"/>
      <top style="thin"/>
      <bottom style="medium"/>
    </border>
    <border>
      <left style="medium"/>
      <right style="medium"/>
      <top style="thin"/>
      <bottom/>
    </border>
    <border>
      <left style="medium"/>
      <right style="medium"/>
      <top/>
      <bottom style="medium"/>
    </border>
    <border>
      <left style="thin"/>
      <right/>
      <top/>
      <bottom style="medium"/>
    </border>
    <border>
      <left style="medium"/>
      <right style="thin"/>
      <top/>
      <bottom style="medium"/>
    </border>
    <border>
      <left style="thin"/>
      <right/>
      <top/>
      <bottom/>
    </border>
    <border>
      <left/>
      <right style="medium"/>
      <top/>
      <bottom style="thin"/>
    </border>
    <border>
      <left style="thin"/>
      <right style="thin"/>
      <top style="medium"/>
      <bottom style="thin"/>
    </border>
    <border>
      <left style="medium"/>
      <right style="thin"/>
      <top style="medium"/>
      <bottom style="thin"/>
    </border>
    <border>
      <left style="thin"/>
      <right/>
      <top style="medium"/>
      <bottom style="thin"/>
    </border>
    <border>
      <left/>
      <right/>
      <top style="medium"/>
      <bottom style="thin"/>
    </border>
    <border>
      <left style="medium"/>
      <right style="medium"/>
      <top style="medium"/>
      <bottom style="thin"/>
    </border>
    <border>
      <left/>
      <right style="thin"/>
      <top style="medium"/>
      <bottom style="thin"/>
    </border>
    <border>
      <left/>
      <right/>
      <top/>
      <bottom style="thin"/>
    </border>
    <border>
      <left style="medium"/>
      <right style="medium"/>
      <top/>
      <bottom style="thin"/>
    </border>
    <border>
      <left style="medium"/>
      <right style="medium"/>
      <top style="medium"/>
      <bottom/>
    </border>
    <border>
      <left style="thin"/>
      <right style="thin"/>
      <top style="medium"/>
      <bottom/>
    </border>
    <border>
      <left style="thin"/>
      <right style="medium"/>
      <top style="medium"/>
      <bottom/>
    </border>
    <border>
      <left style="medium"/>
      <right style="thin"/>
      <top style="medium"/>
      <bottom/>
    </border>
    <border>
      <left/>
      <right style="medium"/>
      <top style="medium"/>
      <bottom style="thin"/>
    </border>
    <border>
      <left/>
      <right style="thin"/>
      <top/>
      <bottom style="medium"/>
    </border>
    <border>
      <left/>
      <right style="thin"/>
      <top style="medium"/>
      <bottom/>
    </border>
    <border>
      <left style="medium"/>
      <right/>
      <top/>
      <bottom style="thin"/>
    </border>
    <border>
      <left/>
      <right style="thin"/>
      <top style="medium"/>
      <bottom style="medium"/>
    </border>
    <border>
      <left style="thin"/>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96">
    <xf numFmtId="0" fontId="0" fillId="0" borderId="0" xfId="0" applyAlignment="1">
      <alignment/>
    </xf>
    <xf numFmtId="0" fontId="0" fillId="0" borderId="0" xfId="0" applyFill="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wrapText="1"/>
    </xf>
    <xf numFmtId="0" fontId="5" fillId="0" borderId="0" xfId="0" applyFont="1" applyAlignment="1">
      <alignment/>
    </xf>
    <xf numFmtId="3" fontId="2" fillId="0" borderId="0" xfId="0" applyNumberFormat="1" applyFont="1" applyAlignment="1">
      <alignment/>
    </xf>
    <xf numFmtId="0" fontId="0" fillId="0" borderId="0" xfId="0" applyBorder="1" applyAlignment="1">
      <alignment/>
    </xf>
    <xf numFmtId="0" fontId="0" fillId="0" borderId="0" xfId="0" applyAlignment="1">
      <alignment vertical="center"/>
    </xf>
    <xf numFmtId="0" fontId="10" fillId="0" borderId="10" xfId="0" applyFont="1" applyFill="1" applyBorder="1" applyAlignment="1">
      <alignment vertical="center" wrapText="1"/>
    </xf>
    <xf numFmtId="3" fontId="10" fillId="0" borderId="10" xfId="0" applyNumberFormat="1" applyFont="1" applyFill="1" applyBorder="1" applyAlignment="1">
      <alignment horizontal="center" vertical="center" wrapText="1"/>
    </xf>
    <xf numFmtId="15" fontId="10" fillId="0" borderId="10"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0" fontId="10" fillId="0" borderId="12" xfId="0" applyFont="1" applyFill="1" applyBorder="1" applyAlignment="1">
      <alignment vertical="center" wrapText="1"/>
    </xf>
    <xf numFmtId="0" fontId="0" fillId="0" borderId="10" xfId="0" applyFont="1" applyFill="1" applyBorder="1" applyAlignment="1">
      <alignment vertical="center" wrapText="1"/>
    </xf>
    <xf numFmtId="3" fontId="0" fillId="0" borderId="12" xfId="0" applyNumberFormat="1" applyFont="1" applyBorder="1" applyAlignment="1">
      <alignment horizontal="right" vertical="center" wrapText="1"/>
    </xf>
    <xf numFmtId="166" fontId="0" fillId="0" borderId="12" xfId="0" applyNumberFormat="1" applyFont="1" applyBorder="1" applyAlignment="1">
      <alignment horizontal="center" vertical="center" wrapText="1"/>
    </xf>
    <xf numFmtId="0" fontId="0" fillId="0" borderId="13" xfId="0" applyBorder="1" applyAlignment="1">
      <alignment/>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5" fillId="0" borderId="12" xfId="0" applyFont="1" applyBorder="1" applyAlignment="1">
      <alignment vertical="center" wrapText="1"/>
    </xf>
    <xf numFmtId="166" fontId="15" fillId="0" borderId="14" xfId="0" applyNumberFormat="1" applyFont="1" applyBorder="1" applyAlignment="1">
      <alignment horizontal="center" vertical="center" wrapText="1"/>
    </xf>
    <xf numFmtId="167" fontId="15" fillId="0" borderId="15" xfId="0" applyNumberFormat="1" applyFont="1" applyBorder="1" applyAlignment="1">
      <alignment horizontal="center" vertical="center" wrapText="1"/>
    </xf>
    <xf numFmtId="0" fontId="9" fillId="33" borderId="11" xfId="0" applyFont="1" applyFill="1" applyBorder="1" applyAlignment="1">
      <alignment horizontal="center" vertical="center" wrapText="1"/>
    </xf>
    <xf numFmtId="0" fontId="4" fillId="0" borderId="0" xfId="0" applyFont="1" applyFill="1" applyBorder="1" applyAlignment="1">
      <alignment horizontal="center"/>
    </xf>
    <xf numFmtId="0" fontId="12" fillId="0" borderId="0" xfId="0" applyFont="1" applyFill="1" applyBorder="1" applyAlignment="1">
      <alignment horizontal="center" vertical="center"/>
    </xf>
    <xf numFmtId="168" fontId="18" fillId="0" borderId="0" xfId="0" applyNumberFormat="1" applyFont="1" applyBorder="1" applyAlignment="1">
      <alignment/>
    </xf>
    <xf numFmtId="0" fontId="18" fillId="0" borderId="0" xfId="0" applyFont="1" applyFill="1" applyBorder="1" applyAlignment="1">
      <alignment horizontal="left"/>
    </xf>
    <xf numFmtId="168" fontId="18" fillId="0" borderId="0" xfId="0" applyNumberFormat="1" applyFont="1" applyFill="1" applyBorder="1" applyAlignment="1">
      <alignment horizontal="center"/>
    </xf>
    <xf numFmtId="0" fontId="5" fillId="0" borderId="0" xfId="0" applyFont="1" applyFill="1" applyBorder="1" applyAlignment="1">
      <alignment horizontal="left"/>
    </xf>
    <xf numFmtId="4" fontId="18" fillId="0" borderId="0" xfId="0" applyNumberFormat="1" applyFont="1" applyFill="1" applyBorder="1" applyAlignment="1">
      <alignment horizontal="left"/>
    </xf>
    <xf numFmtId="0" fontId="0" fillId="0" borderId="10" xfId="0" applyFont="1" applyBorder="1" applyAlignment="1">
      <alignment vertical="center" wrapText="1"/>
    </xf>
    <xf numFmtId="3" fontId="0" fillId="0" borderId="10" xfId="0" applyNumberFormat="1" applyFont="1" applyFill="1" applyBorder="1" applyAlignment="1">
      <alignment/>
    </xf>
    <xf numFmtId="0" fontId="5" fillId="0" borderId="0" xfId="0" applyFont="1" applyFill="1" applyBorder="1" applyAlignment="1">
      <alignment horizontal="center"/>
    </xf>
    <xf numFmtId="0" fontId="0" fillId="0" borderId="0" xfId="0" applyBorder="1" applyAlignment="1">
      <alignment horizontal="left" indent="1"/>
    </xf>
    <xf numFmtId="0" fontId="0" fillId="0" borderId="0" xfId="0" applyAlignment="1">
      <alignment horizontal="left" indent="1"/>
    </xf>
    <xf numFmtId="168" fontId="5" fillId="0" borderId="0" xfId="0" applyNumberFormat="1" applyFont="1" applyFill="1" applyBorder="1" applyAlignment="1">
      <alignment horizont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34" borderId="18" xfId="0" applyFont="1" applyFill="1" applyBorder="1" applyAlignment="1">
      <alignment horizontal="right" vertical="center"/>
    </xf>
    <xf numFmtId="0" fontId="6" fillId="0" borderId="19" xfId="0" applyFont="1" applyBorder="1" applyAlignment="1">
      <alignment horizontal="right" vertical="center" wrapText="1"/>
    </xf>
    <xf numFmtId="0" fontId="6" fillId="35" borderId="18" xfId="0" applyFont="1" applyFill="1" applyBorder="1" applyAlignment="1">
      <alignment horizontal="right" vertical="center"/>
    </xf>
    <xf numFmtId="0" fontId="6" fillId="34" borderId="18" xfId="0" applyFont="1" applyFill="1" applyBorder="1" applyAlignment="1">
      <alignment horizontal="right" vertical="center" wrapText="1"/>
    </xf>
    <xf numFmtId="15" fontId="10" fillId="0" borderId="12" xfId="0" applyNumberFormat="1" applyFont="1" applyFill="1" applyBorder="1" applyAlignment="1">
      <alignment horizontal="center" vertical="center" wrapText="1"/>
    </xf>
    <xf numFmtId="0" fontId="5" fillId="36" borderId="0" xfId="0" applyFont="1" applyFill="1" applyBorder="1" applyAlignment="1">
      <alignment horizontal="right" vertical="center"/>
    </xf>
    <xf numFmtId="3" fontId="0" fillId="0" borderId="0" xfId="0" applyNumberFormat="1" applyAlignment="1">
      <alignment/>
    </xf>
    <xf numFmtId="168" fontId="21" fillId="0" borderId="0" xfId="0" applyNumberFormat="1" applyFont="1" applyBorder="1" applyAlignment="1">
      <alignment horizontal="left"/>
    </xf>
    <xf numFmtId="168" fontId="21" fillId="0" borderId="0" xfId="0" applyNumberFormat="1" applyFont="1" applyFill="1" applyBorder="1" applyAlignment="1">
      <alignment horizontal="left"/>
    </xf>
    <xf numFmtId="168" fontId="22" fillId="0" borderId="0" xfId="0" applyNumberFormat="1" applyFont="1" applyFill="1" applyBorder="1" applyAlignment="1">
      <alignment horizontal="center"/>
    </xf>
    <xf numFmtId="3" fontId="21" fillId="36" borderId="0" xfId="0" applyNumberFormat="1" applyFont="1" applyFill="1" applyBorder="1" applyAlignment="1">
      <alignment/>
    </xf>
    <xf numFmtId="3" fontId="23" fillId="36" borderId="0" xfId="0" applyNumberFormat="1" applyFont="1" applyFill="1" applyBorder="1" applyAlignment="1">
      <alignment/>
    </xf>
    <xf numFmtId="0" fontId="2" fillId="36" borderId="0" xfId="0" applyFont="1" applyFill="1" applyAlignment="1">
      <alignment/>
    </xf>
    <xf numFmtId="3" fontId="2" fillId="36" borderId="0" xfId="0" applyNumberFormat="1" applyFont="1" applyFill="1" applyAlignment="1">
      <alignment/>
    </xf>
    <xf numFmtId="0" fontId="21" fillId="36" borderId="0" xfId="0" applyFont="1" applyFill="1" applyAlignment="1">
      <alignment/>
    </xf>
    <xf numFmtId="0" fontId="23" fillId="0" borderId="0" xfId="0" applyFont="1" applyAlignment="1">
      <alignment/>
    </xf>
    <xf numFmtId="3" fontId="7" fillId="0" borderId="12" xfId="0" applyNumberFormat="1" applyFont="1" applyBorder="1" applyAlignment="1">
      <alignment horizontal="center" vertical="center" wrapText="1"/>
    </xf>
    <xf numFmtId="3" fontId="1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166" fontId="15" fillId="0" borderId="12" xfId="0" applyNumberFormat="1" applyFont="1" applyBorder="1" applyAlignment="1">
      <alignment horizontal="center" vertical="center" wrapText="1"/>
    </xf>
    <xf numFmtId="0" fontId="0" fillId="0" borderId="12" xfId="0" applyFont="1" applyBorder="1" applyAlignment="1">
      <alignment vertical="center" wrapText="1"/>
    </xf>
    <xf numFmtId="0" fontId="0" fillId="0" borderId="1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166" fontId="0" fillId="0" borderId="10" xfId="0" applyNumberFormat="1" applyFont="1" applyBorder="1" applyAlignment="1">
      <alignment horizontal="center" vertical="center" wrapText="1"/>
    </xf>
    <xf numFmtId="166" fontId="0" fillId="0" borderId="14" xfId="0" applyNumberFormat="1" applyFont="1" applyBorder="1" applyAlignment="1">
      <alignment horizontal="center" vertical="center" wrapText="1"/>
    </xf>
    <xf numFmtId="167" fontId="0" fillId="0" borderId="15"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0" fillId="0" borderId="20" xfId="0" applyFont="1" applyBorder="1" applyAlignment="1">
      <alignment horizontal="center" vertical="center" wrapText="1"/>
    </xf>
    <xf numFmtId="3" fontId="0" fillId="0" borderId="12" xfId="0" applyNumberFormat="1" applyFont="1" applyBorder="1" applyAlignment="1">
      <alignment horizontal="center" vertical="center" wrapText="1"/>
    </xf>
    <xf numFmtId="166" fontId="0" fillId="0" borderId="12" xfId="0" applyNumberFormat="1" applyFont="1" applyBorder="1" applyAlignment="1">
      <alignment horizontal="center" vertical="center" wrapText="1"/>
    </xf>
    <xf numFmtId="0" fontId="24" fillId="0" borderId="0" xfId="0" applyFont="1" applyFill="1" applyBorder="1" applyAlignment="1">
      <alignment horizontal="center"/>
    </xf>
    <xf numFmtId="168" fontId="25" fillId="0" borderId="0" xfId="0" applyNumberFormat="1" applyFont="1" applyBorder="1" applyAlignment="1">
      <alignment/>
    </xf>
    <xf numFmtId="168" fontId="25" fillId="0" borderId="0" xfId="0" applyNumberFormat="1" applyFont="1" applyFill="1" applyBorder="1" applyAlignment="1">
      <alignment horizontal="center"/>
    </xf>
    <xf numFmtId="0" fontId="8" fillId="0" borderId="0" xfId="0" applyFont="1" applyAlignment="1">
      <alignment horizontal="left"/>
    </xf>
    <xf numFmtId="0" fontId="8" fillId="0" borderId="0" xfId="0" applyFont="1" applyAlignment="1">
      <alignment/>
    </xf>
    <xf numFmtId="3" fontId="26" fillId="0" borderId="12"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167" fontId="0" fillId="0" borderId="12" xfId="0" applyNumberFormat="1" applyFont="1" applyBorder="1" applyAlignment="1">
      <alignment horizontal="center" vertical="center" wrapText="1"/>
    </xf>
    <xf numFmtId="169" fontId="0" fillId="0" borderId="10" xfId="42" applyNumberFormat="1" applyFont="1" applyBorder="1" applyAlignment="1">
      <alignment horizontal="center" vertical="center" wrapText="1"/>
    </xf>
    <xf numFmtId="3" fontId="7"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vertical="center" wrapText="1"/>
    </xf>
    <xf numFmtId="3" fontId="0" fillId="0" borderId="10" xfId="0" applyNumberFormat="1" applyFont="1" applyBorder="1" applyAlignment="1">
      <alignment vertical="center" wrapText="1"/>
    </xf>
    <xf numFmtId="3" fontId="7" fillId="0" borderId="10" xfId="0" applyNumberFormat="1" applyFont="1" applyBorder="1" applyAlignment="1">
      <alignment horizontal="center" vertical="center" wrapText="1"/>
    </xf>
    <xf numFmtId="167" fontId="0" fillId="0" borderId="10" xfId="0" applyNumberFormat="1" applyFont="1" applyBorder="1" applyAlignment="1">
      <alignment horizontal="center" vertical="center" wrapText="1"/>
    </xf>
    <xf numFmtId="167" fontId="0" fillId="0" borderId="21"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vertical="center" wrapText="1"/>
    </xf>
    <xf numFmtId="3" fontId="0" fillId="0" borderId="12" xfId="0" applyNumberFormat="1" applyFont="1" applyBorder="1" applyAlignment="1">
      <alignment horizontal="center" vertical="center" wrapText="1"/>
    </xf>
    <xf numFmtId="3" fontId="0" fillId="0" borderId="12"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8" fillId="0" borderId="0" xfId="0" applyFont="1" applyFill="1" applyBorder="1" applyAlignment="1">
      <alignment/>
    </xf>
    <xf numFmtId="0" fontId="3" fillId="37" borderId="22" xfId="0" applyFont="1" applyFill="1" applyBorder="1" applyAlignment="1">
      <alignment vertical="center"/>
    </xf>
    <xf numFmtId="0" fontId="3" fillId="37" borderId="23" xfId="0" applyFont="1" applyFill="1" applyBorder="1" applyAlignment="1">
      <alignment vertical="center"/>
    </xf>
    <xf numFmtId="0" fontId="17" fillId="0" borderId="0" xfId="0" applyFont="1" applyFill="1" applyBorder="1" applyAlignment="1">
      <alignment horizontal="center" vertical="center"/>
    </xf>
    <xf numFmtId="0" fontId="8" fillId="0" borderId="0" xfId="0" applyFont="1" applyFill="1" applyBorder="1" applyAlignment="1">
      <alignment/>
    </xf>
    <xf numFmtId="0" fontId="8" fillId="0" borderId="13" xfId="0" applyFont="1" applyFill="1" applyBorder="1" applyAlignment="1">
      <alignment/>
    </xf>
    <xf numFmtId="0" fontId="0" fillId="0" borderId="0" xfId="0" applyAlignment="1">
      <alignment horizontal="center" vertical="center"/>
    </xf>
    <xf numFmtId="0" fontId="0" fillId="0" borderId="0" xfId="0" applyAlignment="1">
      <alignment horizontal="right" vertical="center"/>
    </xf>
    <xf numFmtId="0" fontId="0" fillId="0" borderId="24" xfId="0" applyFont="1" applyBorder="1" applyAlignment="1">
      <alignment vertical="center" wrapText="1"/>
    </xf>
    <xf numFmtId="167" fontId="0" fillId="0" borderId="21" xfId="0" applyNumberFormat="1" applyFont="1" applyFill="1" applyBorder="1" applyAlignment="1">
      <alignment horizontal="center" vertical="center" wrapText="1"/>
    </xf>
    <xf numFmtId="166" fontId="10" fillId="0" borderId="12" xfId="0" applyNumberFormat="1" applyFont="1" applyBorder="1" applyAlignment="1">
      <alignment horizontal="center" vertical="center" wrapText="1"/>
    </xf>
    <xf numFmtId="0" fontId="10" fillId="0" borderId="17" xfId="0" applyFont="1" applyFill="1" applyBorder="1" applyAlignment="1">
      <alignment vertical="center" wrapText="1"/>
    </xf>
    <xf numFmtId="166" fontId="10" fillId="0" borderId="15" xfId="0" applyNumberFormat="1" applyFont="1" applyFill="1" applyBorder="1" applyAlignment="1">
      <alignment horizontal="center" vertical="center" wrapText="1"/>
    </xf>
    <xf numFmtId="0" fontId="29" fillId="0" borderId="0" xfId="0" applyFont="1" applyFill="1" applyAlignment="1">
      <alignment/>
    </xf>
    <xf numFmtId="0" fontId="29" fillId="0" borderId="0" xfId="0" applyFont="1" applyAlignment="1">
      <alignment/>
    </xf>
    <xf numFmtId="0" fontId="5" fillId="33" borderId="24" xfId="0" applyFont="1" applyFill="1" applyBorder="1" applyAlignment="1">
      <alignment horizontal="left" vertical="center"/>
    </xf>
    <xf numFmtId="0" fontId="5" fillId="33" borderId="17" xfId="0" applyFont="1" applyFill="1" applyBorder="1" applyAlignment="1">
      <alignment horizontal="left" vertical="center"/>
    </xf>
    <xf numFmtId="0" fontId="5" fillId="37" borderId="18" xfId="0" applyFont="1" applyFill="1" applyBorder="1" applyAlignment="1">
      <alignment horizontal="right" vertical="center"/>
    </xf>
    <xf numFmtId="0" fontId="0" fillId="0" borderId="24" xfId="0" applyFont="1"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0" fillId="0" borderId="10" xfId="0" applyNumberFormat="1" applyFont="1" applyBorder="1" applyAlignment="1">
      <alignment horizontal="right" vertical="center" wrapText="1"/>
    </xf>
    <xf numFmtId="3" fontId="0" fillId="38" borderId="12" xfId="0" applyNumberFormat="1" applyFont="1" applyFill="1" applyBorder="1" applyAlignment="1">
      <alignment horizontal="right" vertical="center" wrapText="1" indent="1"/>
    </xf>
    <xf numFmtId="0" fontId="0" fillId="0" borderId="17" xfId="0" applyFont="1" applyBorder="1" applyAlignment="1">
      <alignment vertical="center" wrapText="1"/>
    </xf>
    <xf numFmtId="3" fontId="0" fillId="0" borderId="12" xfId="0" applyNumberFormat="1" applyFont="1" applyBorder="1" applyAlignment="1">
      <alignment vertical="center" wrapText="1"/>
    </xf>
    <xf numFmtId="0" fontId="9" fillId="33" borderId="28" xfId="0" applyFont="1" applyFill="1" applyBorder="1" applyAlignment="1">
      <alignment horizontal="right" vertical="top" wrapText="1"/>
    </xf>
    <xf numFmtId="3" fontId="7" fillId="33" borderId="28" xfId="0" applyNumberFormat="1" applyFont="1" applyFill="1" applyBorder="1" applyAlignment="1">
      <alignment horizontal="right" vertical="top" wrapText="1"/>
    </xf>
    <xf numFmtId="170" fontId="0" fillId="33" borderId="28" xfId="0" applyNumberFormat="1" applyFont="1" applyFill="1" applyBorder="1" applyAlignment="1">
      <alignment horizontal="right" indent="1"/>
    </xf>
    <xf numFmtId="3" fontId="5" fillId="39" borderId="28" xfId="0" applyNumberFormat="1" applyFont="1" applyFill="1" applyBorder="1" applyAlignment="1">
      <alignment horizontal="right" vertical="top" wrapText="1"/>
    </xf>
    <xf numFmtId="3" fontId="5" fillId="40" borderId="29" xfId="0" applyNumberFormat="1" applyFont="1" applyFill="1" applyBorder="1" applyAlignment="1">
      <alignment horizontal="center" vertical="top" wrapText="1"/>
    </xf>
    <xf numFmtId="0" fontId="9" fillId="40" borderId="30" xfId="0" applyFont="1" applyFill="1" applyBorder="1" applyAlignment="1">
      <alignment horizontal="center" vertical="center"/>
    </xf>
    <xf numFmtId="0" fontId="9" fillId="33" borderId="31" xfId="0" applyFont="1" applyFill="1" applyBorder="1" applyAlignment="1">
      <alignment horizontal="center" vertical="center" wrapText="1"/>
    </xf>
    <xf numFmtId="0" fontId="9" fillId="33" borderId="31" xfId="0" applyFont="1" applyFill="1" applyBorder="1" applyAlignment="1">
      <alignment horizontal="left" vertical="center" wrapText="1" indent="1"/>
    </xf>
    <xf numFmtId="0" fontId="9" fillId="40" borderId="32" xfId="0" applyFont="1" applyFill="1" applyBorder="1" applyAlignment="1">
      <alignment horizontal="center" vertical="center" wrapText="1"/>
    </xf>
    <xf numFmtId="0" fontId="0" fillId="0" borderId="33" xfId="0" applyFont="1" applyBorder="1" applyAlignment="1">
      <alignment horizontal="center" vertical="center" wrapText="1"/>
    </xf>
    <xf numFmtId="0" fontId="9" fillId="33" borderId="34" xfId="0" applyFont="1" applyFill="1" applyBorder="1" applyAlignment="1">
      <alignment horizontal="center" vertical="center" wrapText="1"/>
    </xf>
    <xf numFmtId="0" fontId="9" fillId="33" borderId="32" xfId="0" applyFont="1" applyFill="1" applyBorder="1" applyAlignment="1">
      <alignment horizontal="center" vertical="center"/>
    </xf>
    <xf numFmtId="3" fontId="20" fillId="40" borderId="35"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3" fontId="15" fillId="0" borderId="15" xfId="0" applyNumberFormat="1" applyFont="1" applyBorder="1" applyAlignment="1">
      <alignment horizontal="center" vertical="center" wrapText="1"/>
    </xf>
    <xf numFmtId="0" fontId="0" fillId="0" borderId="31" xfId="0" applyFont="1" applyBorder="1" applyAlignment="1">
      <alignment vertical="center" wrapText="1"/>
    </xf>
    <xf numFmtId="3" fontId="0" fillId="0" borderId="31" xfId="0" applyNumberFormat="1" applyFont="1" applyBorder="1" applyAlignment="1">
      <alignment horizontal="center" vertical="center" wrapText="1"/>
    </xf>
    <xf numFmtId="3" fontId="0" fillId="38" borderId="31" xfId="0" applyNumberFormat="1" applyFont="1" applyFill="1" applyBorder="1" applyAlignment="1">
      <alignment horizontal="right" vertical="center" wrapText="1" indent="1"/>
    </xf>
    <xf numFmtId="3" fontId="0" fillId="0" borderId="31" xfId="0" applyNumberFormat="1" applyFont="1" applyFill="1" applyBorder="1" applyAlignment="1">
      <alignment horizontal="center" vertical="center" wrapText="1"/>
    </xf>
    <xf numFmtId="3" fontId="15" fillId="0" borderId="32" xfId="0" applyNumberFormat="1" applyFont="1" applyBorder="1" applyAlignment="1">
      <alignment horizontal="center" vertical="center" wrapText="1"/>
    </xf>
    <xf numFmtId="170" fontId="5" fillId="33" borderId="28" xfId="0" applyNumberFormat="1" applyFont="1" applyFill="1" applyBorder="1" applyAlignment="1">
      <alignment horizontal="right" vertical="center"/>
    </xf>
    <xf numFmtId="170" fontId="7" fillId="33" borderId="36" xfId="0" applyNumberFormat="1" applyFont="1" applyFill="1" applyBorder="1" applyAlignment="1">
      <alignment horizontal="right" vertical="center" wrapText="1"/>
    </xf>
    <xf numFmtId="0" fontId="7" fillId="0" borderId="0" xfId="0" applyFont="1" applyAlignment="1">
      <alignment/>
    </xf>
    <xf numFmtId="0" fontId="9" fillId="33" borderId="31" xfId="0" applyFont="1" applyFill="1" applyBorder="1" applyAlignment="1">
      <alignment horizontal="center" vertical="center"/>
    </xf>
    <xf numFmtId="0" fontId="6" fillId="33" borderId="18" xfId="0" applyFont="1" applyFill="1" applyBorder="1" applyAlignment="1">
      <alignment horizontal="right" vertical="center"/>
    </xf>
    <xf numFmtId="170" fontId="5" fillId="37" borderId="28" xfId="0" applyNumberFormat="1" applyFont="1" applyFill="1" applyBorder="1" applyAlignment="1">
      <alignment/>
    </xf>
    <xf numFmtId="170" fontId="5" fillId="37" borderId="37" xfId="0" applyNumberFormat="1" applyFont="1" applyFill="1" applyBorder="1" applyAlignment="1">
      <alignment/>
    </xf>
    <xf numFmtId="170" fontId="5" fillId="37" borderId="36" xfId="0" applyNumberFormat="1" applyFont="1" applyFill="1" applyBorder="1" applyAlignment="1">
      <alignment/>
    </xf>
    <xf numFmtId="3" fontId="0" fillId="33" borderId="38" xfId="0" applyNumberFormat="1" applyFont="1" applyFill="1" applyBorder="1" applyAlignment="1">
      <alignment/>
    </xf>
    <xf numFmtId="0" fontId="6" fillId="33" borderId="36" xfId="0" applyFont="1" applyFill="1" applyBorder="1" applyAlignment="1">
      <alignment horizontal="center" vertical="center" wrapText="1"/>
    </xf>
    <xf numFmtId="0" fontId="5" fillId="33" borderId="19" xfId="0" applyFont="1" applyFill="1" applyBorder="1" applyAlignment="1">
      <alignment horizontal="left" vertical="center"/>
    </xf>
    <xf numFmtId="0" fontId="5" fillId="41" borderId="18" xfId="0" applyFont="1" applyFill="1" applyBorder="1" applyAlignment="1">
      <alignment vertical="center" wrapText="1"/>
    </xf>
    <xf numFmtId="0" fontId="6" fillId="33" borderId="28"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33" borderId="32" xfId="0" applyFont="1" applyFill="1" applyBorder="1" applyAlignment="1">
      <alignment horizontal="center" vertical="center" wrapText="1"/>
    </xf>
    <xf numFmtId="170" fontId="6" fillId="33" borderId="36" xfId="0" applyNumberFormat="1" applyFont="1" applyFill="1" applyBorder="1" applyAlignment="1">
      <alignment horizontal="right" vertical="center"/>
    </xf>
    <xf numFmtId="3" fontId="0" fillId="0" borderId="12" xfId="0" applyNumberFormat="1" applyFont="1" applyBorder="1" applyAlignment="1">
      <alignment horizontal="right" vertical="center" wrapText="1"/>
    </xf>
    <xf numFmtId="3" fontId="15" fillId="0" borderId="12" xfId="0" applyNumberFormat="1" applyFont="1" applyBorder="1" applyAlignment="1">
      <alignment horizontal="right" vertical="center" wrapText="1"/>
    </xf>
    <xf numFmtId="3" fontId="15" fillId="0" borderId="10" xfId="0" applyNumberFormat="1" applyFont="1" applyBorder="1" applyAlignment="1">
      <alignment horizontal="right" vertical="center" wrapText="1"/>
    </xf>
    <xf numFmtId="0" fontId="0" fillId="40" borderId="26" xfId="0" applyFill="1" applyBorder="1" applyAlignment="1">
      <alignment wrapText="1"/>
    </xf>
    <xf numFmtId="0" fontId="0" fillId="40" borderId="40" xfId="0" applyFill="1" applyBorder="1" applyAlignment="1">
      <alignment wrapText="1"/>
    </xf>
    <xf numFmtId="0" fontId="27" fillId="36" borderId="0" xfId="0" applyFont="1" applyFill="1" applyBorder="1" applyAlignment="1">
      <alignment/>
    </xf>
    <xf numFmtId="3" fontId="21" fillId="36" borderId="0" xfId="0" applyNumberFormat="1" applyFont="1" applyFill="1" applyAlignment="1">
      <alignment/>
    </xf>
    <xf numFmtId="0" fontId="9" fillId="33" borderId="41" xfId="0" applyFont="1" applyFill="1" applyBorder="1" applyAlignment="1">
      <alignment horizontal="center" vertical="center" wrapText="1"/>
    </xf>
    <xf numFmtId="0" fontId="0" fillId="0" borderId="10" xfId="0" applyBorder="1" applyAlignment="1">
      <alignment/>
    </xf>
    <xf numFmtId="0" fontId="0" fillId="0" borderId="24" xfId="0" applyFont="1" applyFill="1" applyBorder="1" applyAlignment="1">
      <alignment horizontal="center" vertical="center" wrapText="1"/>
    </xf>
    <xf numFmtId="166" fontId="0" fillId="0" borderId="10" xfId="0" applyNumberFormat="1" applyFont="1" applyFill="1" applyBorder="1" applyAlignment="1">
      <alignment vertical="center"/>
    </xf>
    <xf numFmtId="170" fontId="5" fillId="36" borderId="28" xfId="0" applyNumberFormat="1" applyFont="1" applyFill="1" applyBorder="1" applyAlignment="1">
      <alignment horizontal="right" vertical="center" wrapText="1"/>
    </xf>
    <xf numFmtId="3" fontId="5" fillId="36" borderId="28" xfId="0" applyNumberFormat="1" applyFont="1" applyFill="1" applyBorder="1" applyAlignment="1">
      <alignment horizontal="right" vertical="center" wrapText="1"/>
    </xf>
    <xf numFmtId="166" fontId="2" fillId="36" borderId="29" xfId="0" applyNumberFormat="1" applyFont="1" applyFill="1" applyBorder="1" applyAlignment="1">
      <alignment horizontal="right" vertical="center" wrapText="1"/>
    </xf>
    <xf numFmtId="0" fontId="0" fillId="36" borderId="0" xfId="0" applyFill="1" applyAlignment="1">
      <alignment/>
    </xf>
    <xf numFmtId="167" fontId="0" fillId="0" borderId="35" xfId="0" applyNumberFormat="1" applyFont="1" applyBorder="1" applyAlignment="1">
      <alignment horizontal="center" vertical="center" wrapText="1"/>
    </xf>
    <xf numFmtId="0" fontId="0" fillId="0" borderId="10" xfId="0" applyFont="1" applyFill="1" applyBorder="1" applyAlignment="1">
      <alignment vertical="center"/>
    </xf>
    <xf numFmtId="0" fontId="0" fillId="39" borderId="23" xfId="0" applyFill="1" applyBorder="1" applyAlignment="1">
      <alignment vertical="center"/>
    </xf>
    <xf numFmtId="0" fontId="0" fillId="39" borderId="42" xfId="0" applyFill="1" applyBorder="1" applyAlignment="1">
      <alignment vertical="center"/>
    </xf>
    <xf numFmtId="0" fontId="9" fillId="0" borderId="0" xfId="0" applyFont="1" applyFill="1" applyBorder="1" applyAlignment="1">
      <alignment horizontal="center"/>
    </xf>
    <xf numFmtId="168" fontId="14" fillId="0" borderId="0" xfId="0" applyNumberFormat="1" applyFont="1" applyBorder="1" applyAlignment="1">
      <alignment/>
    </xf>
    <xf numFmtId="0" fontId="0" fillId="0" borderId="10" xfId="0" applyBorder="1" applyAlignment="1">
      <alignment vertical="center"/>
    </xf>
    <xf numFmtId="166" fontId="0" fillId="0" borderId="10" xfId="0" applyNumberFormat="1" applyFont="1" applyFill="1" applyBorder="1" applyAlignment="1">
      <alignment horizontal="center" vertical="center" wrapText="1"/>
    </xf>
    <xf numFmtId="0" fontId="0" fillId="0" borderId="0" xfId="0" applyBorder="1" applyAlignment="1">
      <alignment vertical="center"/>
    </xf>
    <xf numFmtId="0" fontId="9" fillId="33" borderId="43"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1" xfId="0" applyFont="1" applyBorder="1" applyAlignment="1">
      <alignment vertical="center" wrapText="1"/>
    </xf>
    <xf numFmtId="0" fontId="15" fillId="0" borderId="31" xfId="0" applyFont="1" applyBorder="1" applyAlignment="1">
      <alignment vertical="center" wrapText="1"/>
    </xf>
    <xf numFmtId="3" fontId="15" fillId="0" borderId="31" xfId="0" applyNumberFormat="1" applyFont="1" applyBorder="1" applyAlignment="1">
      <alignment horizontal="right" vertical="center" wrapText="1"/>
    </xf>
    <xf numFmtId="3" fontId="26" fillId="0" borderId="31" xfId="0" applyNumberFormat="1" applyFont="1" applyBorder="1" applyAlignment="1">
      <alignment horizontal="center" vertical="center" wrapText="1"/>
    </xf>
    <xf numFmtId="166" fontId="15" fillId="0" borderId="31" xfId="0" applyNumberFormat="1" applyFont="1" applyBorder="1" applyAlignment="1">
      <alignment horizontal="center" vertical="center" wrapText="1"/>
    </xf>
    <xf numFmtId="166" fontId="15" fillId="0" borderId="44" xfId="0" applyNumberFormat="1" applyFont="1" applyBorder="1" applyAlignment="1">
      <alignment horizontal="center" vertical="center" wrapText="1"/>
    </xf>
    <xf numFmtId="167" fontId="15" fillId="0" borderId="32" xfId="0" applyNumberFormat="1" applyFont="1" applyBorder="1" applyAlignment="1">
      <alignment horizontal="center" vertical="center" wrapText="1"/>
    </xf>
    <xf numFmtId="4" fontId="9" fillId="0" borderId="0" xfId="0" applyNumberFormat="1" applyFont="1" applyFill="1" applyBorder="1" applyAlignment="1">
      <alignment horizontal="center"/>
    </xf>
    <xf numFmtId="4" fontId="7" fillId="0" borderId="0" xfId="0" applyNumberFormat="1" applyFont="1" applyFill="1" applyBorder="1" applyAlignment="1">
      <alignment horizontal="center"/>
    </xf>
    <xf numFmtId="15" fontId="10" fillId="0" borderId="45"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46" xfId="0" applyBorder="1" applyAlignment="1">
      <alignment/>
    </xf>
    <xf numFmtId="0" fontId="0" fillId="0" borderId="43" xfId="0" applyBorder="1" applyAlignment="1">
      <alignment/>
    </xf>
    <xf numFmtId="0" fontId="0" fillId="0" borderId="47" xfId="0" applyBorder="1" applyAlignment="1">
      <alignment/>
    </xf>
    <xf numFmtId="0" fontId="0" fillId="0" borderId="40" xfId="0" applyBorder="1" applyAlignment="1">
      <alignment/>
    </xf>
    <xf numFmtId="0" fontId="0" fillId="0" borderId="23" xfId="0" applyBorder="1" applyAlignment="1">
      <alignment/>
    </xf>
    <xf numFmtId="0" fontId="0" fillId="0" borderId="42" xfId="0" applyBorder="1" applyAlignment="1">
      <alignment/>
    </xf>
    <xf numFmtId="0" fontId="7" fillId="0" borderId="43" xfId="0" applyFont="1" applyBorder="1" applyAlignment="1">
      <alignment/>
    </xf>
    <xf numFmtId="0" fontId="7" fillId="0" borderId="47" xfId="0" applyFont="1" applyBorder="1" applyAlignment="1">
      <alignment/>
    </xf>
    <xf numFmtId="0" fontId="0" fillId="0" borderId="25" xfId="0" applyBorder="1" applyAlignment="1">
      <alignment vertical="top"/>
    </xf>
    <xf numFmtId="0" fontId="31" fillId="0" borderId="46" xfId="0" applyFont="1" applyBorder="1" applyAlignment="1">
      <alignment/>
    </xf>
    <xf numFmtId="0" fontId="30" fillId="0" borderId="22" xfId="0" applyFont="1" applyBorder="1" applyAlignment="1">
      <alignment/>
    </xf>
    <xf numFmtId="0" fontId="8" fillId="0" borderId="0" xfId="0" applyFont="1" applyFill="1" applyAlignment="1">
      <alignment horizontal="left"/>
    </xf>
    <xf numFmtId="2" fontId="8" fillId="0" borderId="0" xfId="0" applyNumberFormat="1" applyFont="1" applyFill="1" applyAlignment="1">
      <alignment horizontal="left"/>
    </xf>
    <xf numFmtId="0" fontId="7" fillId="0" borderId="0" xfId="0" applyFont="1" applyAlignment="1">
      <alignment wrapText="1"/>
    </xf>
    <xf numFmtId="0" fontId="0" fillId="0" borderId="0" xfId="0" applyAlignment="1">
      <alignment horizontal="left"/>
    </xf>
    <xf numFmtId="0" fontId="0" fillId="0" borderId="0" xfId="0" applyFont="1" applyAlignment="1">
      <alignment horizontal="left"/>
    </xf>
    <xf numFmtId="2" fontId="0" fillId="0" borderId="0" xfId="0" applyNumberFormat="1" applyFont="1" applyAlignment="1">
      <alignment horizontal="left"/>
    </xf>
    <xf numFmtId="3" fontId="0" fillId="0" borderId="41" xfId="0" applyNumberFormat="1" applyFont="1" applyFill="1" applyBorder="1" applyAlignment="1">
      <alignment/>
    </xf>
    <xf numFmtId="3" fontId="2" fillId="0" borderId="0" xfId="0" applyNumberFormat="1" applyFont="1" applyFill="1" applyAlignment="1">
      <alignment/>
    </xf>
    <xf numFmtId="0" fontId="2" fillId="0" borderId="0" xfId="0" applyFont="1" applyFill="1" applyAlignment="1">
      <alignment/>
    </xf>
    <xf numFmtId="0" fontId="0" fillId="0" borderId="33" xfId="0" applyFont="1" applyFill="1" applyBorder="1" applyAlignment="1">
      <alignment/>
    </xf>
    <xf numFmtId="3" fontId="0" fillId="0" borderId="33" xfId="0" applyNumberFormat="1" applyFont="1" applyFill="1" applyBorder="1" applyAlignment="1">
      <alignment/>
    </xf>
    <xf numFmtId="0" fontId="0" fillId="0" borderId="33" xfId="0" applyFont="1" applyFill="1" applyBorder="1" applyAlignment="1">
      <alignment vertical="center" wrapText="1"/>
    </xf>
    <xf numFmtId="3" fontId="0" fillId="0" borderId="48" xfId="0" applyNumberFormat="1" applyFont="1" applyFill="1" applyBorder="1" applyAlignment="1">
      <alignment/>
    </xf>
    <xf numFmtId="3" fontId="0" fillId="0" borderId="49" xfId="0" applyNumberFormat="1" applyFont="1" applyFill="1" applyBorder="1" applyAlignment="1">
      <alignment/>
    </xf>
    <xf numFmtId="4" fontId="0" fillId="0" borderId="10" xfId="0" applyNumberFormat="1" applyFont="1" applyFill="1" applyBorder="1" applyAlignment="1">
      <alignment/>
    </xf>
    <xf numFmtId="3" fontId="0" fillId="0" borderId="11" xfId="0" applyNumberFormat="1" applyFont="1" applyFill="1" applyBorder="1" applyAlignment="1">
      <alignment/>
    </xf>
    <xf numFmtId="0" fontId="0" fillId="0" borderId="10" xfId="0" applyFont="1" applyFill="1" applyBorder="1" applyAlignment="1">
      <alignment/>
    </xf>
    <xf numFmtId="3" fontId="0" fillId="0" borderId="12" xfId="0" applyNumberFormat="1" applyFont="1" applyFill="1" applyBorder="1" applyAlignment="1">
      <alignment/>
    </xf>
    <xf numFmtId="0" fontId="0" fillId="0" borderId="12" xfId="0" applyFont="1" applyFill="1" applyBorder="1" applyAlignment="1">
      <alignment/>
    </xf>
    <xf numFmtId="15" fontId="10" fillId="0" borderId="15" xfId="0" applyNumberFormat="1" applyFont="1" applyFill="1" applyBorder="1" applyAlignment="1">
      <alignment horizontal="center" vertical="center" wrapText="1"/>
    </xf>
    <xf numFmtId="15" fontId="10" fillId="0" borderId="21" xfId="0" applyNumberFormat="1" applyFont="1" applyFill="1" applyBorder="1" applyAlignment="1">
      <alignment horizontal="center" vertical="center" wrapText="1"/>
    </xf>
    <xf numFmtId="15" fontId="10" fillId="0" borderId="10" xfId="0" applyNumberFormat="1" applyFont="1" applyFill="1" applyBorder="1" applyAlignment="1">
      <alignment vertical="center" wrapText="1"/>
    </xf>
    <xf numFmtId="15" fontId="10" fillId="0" borderId="21" xfId="0" applyNumberFormat="1" applyFont="1" applyFill="1" applyBorder="1" applyAlignment="1">
      <alignment vertical="center" wrapText="1"/>
    </xf>
    <xf numFmtId="3" fontId="11" fillId="0" borderId="10" xfId="0" applyNumberFormat="1" applyFont="1" applyFill="1" applyBorder="1" applyAlignment="1">
      <alignment horizontal="right" vertical="center" wrapText="1"/>
    </xf>
    <xf numFmtId="167" fontId="0" fillId="0" borderId="14" xfId="0" applyNumberFormat="1" applyFont="1"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horizontal="left" indent="1"/>
    </xf>
    <xf numFmtId="0" fontId="0" fillId="36" borderId="12" xfId="0" applyFill="1" applyBorder="1" applyAlignment="1">
      <alignment horizontal="center" vertical="center" wrapText="1"/>
    </xf>
    <xf numFmtId="0" fontId="8" fillId="36" borderId="12" xfId="0" applyFont="1" applyFill="1" applyBorder="1" applyAlignment="1">
      <alignment horizontal="center" vertical="center" wrapText="1"/>
    </xf>
    <xf numFmtId="0" fontId="0" fillId="36" borderId="12" xfId="0" applyFill="1" applyBorder="1" applyAlignment="1">
      <alignment vertical="center" wrapText="1"/>
    </xf>
    <xf numFmtId="3" fontId="0" fillId="36" borderId="12" xfId="0" applyNumberFormat="1" applyFill="1" applyBorder="1" applyAlignment="1">
      <alignment horizontal="right" vertical="center" wrapText="1"/>
    </xf>
    <xf numFmtId="3" fontId="0" fillId="36" borderId="12" xfId="0" applyNumberFormat="1" applyFont="1" applyFill="1" applyBorder="1" applyAlignment="1">
      <alignment horizontal="right" vertical="center" wrapText="1"/>
    </xf>
    <xf numFmtId="0" fontId="0" fillId="36" borderId="10" xfId="0" applyFill="1" applyBorder="1" applyAlignment="1">
      <alignment vertical="center"/>
    </xf>
    <xf numFmtId="3" fontId="7" fillId="36" borderId="12" xfId="0" applyNumberFormat="1" applyFont="1" applyFill="1" applyBorder="1" applyAlignment="1">
      <alignment horizontal="center" vertical="center" wrapText="1"/>
    </xf>
    <xf numFmtId="166" fontId="0" fillId="36" borderId="12" xfId="0" applyNumberFormat="1" applyFill="1" applyBorder="1" applyAlignment="1">
      <alignment horizontal="center" vertical="center" wrapText="1"/>
    </xf>
    <xf numFmtId="0" fontId="0" fillId="36" borderId="0" xfId="0" applyFill="1" applyAlignment="1">
      <alignment vertical="center"/>
    </xf>
    <xf numFmtId="0" fontId="0" fillId="36" borderId="17" xfId="0" applyFont="1" applyFill="1" applyBorder="1" applyAlignment="1">
      <alignment horizontal="center" vertical="center" wrapText="1"/>
    </xf>
    <xf numFmtId="0" fontId="0" fillId="36" borderId="20" xfId="0" applyFont="1" applyFill="1" applyBorder="1" applyAlignment="1">
      <alignment horizontal="center" vertical="center" wrapText="1"/>
    </xf>
    <xf numFmtId="3" fontId="0" fillId="36" borderId="10" xfId="0" applyNumberFormat="1" applyFont="1" applyFill="1" applyBorder="1" applyAlignment="1">
      <alignment horizontal="right" vertical="center" wrapText="1"/>
    </xf>
    <xf numFmtId="167" fontId="0" fillId="36" borderId="15" xfId="0" applyNumberFormat="1"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3" fontId="0" fillId="36" borderId="12" xfId="0" applyNumberFormat="1" applyFont="1" applyFill="1" applyBorder="1" applyAlignment="1">
      <alignment horizontal="right" vertical="center" wrapText="1"/>
    </xf>
    <xf numFmtId="3" fontId="0" fillId="36" borderId="10" xfId="0" applyNumberFormat="1" applyFill="1" applyBorder="1" applyAlignment="1">
      <alignment horizontal="right" vertical="center" wrapText="1"/>
    </xf>
    <xf numFmtId="166" fontId="0" fillId="36" borderId="12" xfId="0" applyNumberFormat="1" applyFont="1" applyFill="1" applyBorder="1" applyAlignment="1">
      <alignment horizontal="center" vertical="center" wrapText="1"/>
    </xf>
    <xf numFmtId="166" fontId="0" fillId="36" borderId="14" xfId="0" applyNumberFormat="1" applyFont="1" applyFill="1" applyBorder="1" applyAlignment="1">
      <alignment horizontal="left" vertical="center" wrapText="1"/>
    </xf>
    <xf numFmtId="167" fontId="0" fillId="36" borderId="15" xfId="0" applyNumberFormat="1" applyFont="1" applyFill="1" applyBorder="1" applyAlignment="1">
      <alignment horizontal="center" vertical="center" wrapText="1"/>
    </xf>
    <xf numFmtId="0" fontId="0" fillId="36" borderId="0" xfId="0" applyFill="1" applyBorder="1" applyAlignment="1">
      <alignment vertical="center"/>
    </xf>
    <xf numFmtId="166" fontId="0" fillId="36" borderId="12" xfId="0" applyNumberFormat="1" applyFont="1" applyFill="1" applyBorder="1" applyAlignment="1">
      <alignment horizontal="center" vertical="center" wrapText="1"/>
    </xf>
    <xf numFmtId="167" fontId="0" fillId="36" borderId="0" xfId="0" applyNumberFormat="1" applyFont="1" applyFill="1" applyBorder="1" applyAlignment="1">
      <alignment horizontal="center" vertical="center" wrapText="1"/>
    </xf>
    <xf numFmtId="167" fontId="0" fillId="36" borderId="21" xfId="0" applyNumberFormat="1" applyFill="1" applyBorder="1" applyAlignment="1">
      <alignment horizontal="center" vertical="center" wrapText="1"/>
    </xf>
    <xf numFmtId="167" fontId="0" fillId="36" borderId="0" xfId="0" applyNumberFormat="1" applyFont="1" applyFill="1" applyBorder="1" applyAlignment="1">
      <alignment horizontal="center" vertical="center" wrapText="1"/>
    </xf>
    <xf numFmtId="0" fontId="0" fillId="0" borderId="10" xfId="0" applyBorder="1" applyAlignment="1">
      <alignment vertical="center" wrapText="1"/>
    </xf>
    <xf numFmtId="3" fontId="0" fillId="0" borderId="10" xfId="0" applyNumberFormat="1" applyBorder="1" applyAlignment="1">
      <alignment vertical="center" wrapText="1"/>
    </xf>
    <xf numFmtId="167" fontId="0" fillId="0" borderId="10" xfId="0" applyNumberFormat="1" applyBorder="1" applyAlignment="1">
      <alignment horizontal="center" vertical="center" wrapText="1"/>
    </xf>
    <xf numFmtId="0" fontId="0" fillId="0" borderId="10"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2" xfId="0" applyFont="1" applyFill="1" applyBorder="1" applyAlignment="1">
      <alignment vertical="center" wrapText="1"/>
    </xf>
    <xf numFmtId="166" fontId="0" fillId="0" borderId="10"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9" fillId="33" borderId="12"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0" borderId="16" xfId="0" applyFont="1" applyFill="1" applyBorder="1" applyAlignment="1">
      <alignment horizontal="left" vertical="center"/>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52" xfId="0" applyFont="1" applyFill="1" applyBorder="1" applyAlignment="1">
      <alignment horizontal="center" vertical="center" wrapText="1"/>
    </xf>
    <xf numFmtId="0" fontId="0" fillId="0" borderId="0" xfId="0" applyFill="1" applyAlignment="1">
      <alignment vertical="center"/>
    </xf>
    <xf numFmtId="0" fontId="9" fillId="0" borderId="24"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wrapText="1"/>
    </xf>
    <xf numFmtId="3" fontId="0" fillId="36" borderId="20" xfId="0" applyNumberFormat="1" applyFont="1" applyFill="1" applyBorder="1" applyAlignment="1">
      <alignment horizontal="right" vertical="center" wrapText="1"/>
    </xf>
    <xf numFmtId="3" fontId="0" fillId="36" borderId="14" xfId="0" applyNumberFormat="1" applyFill="1" applyBorder="1" applyAlignment="1">
      <alignment horizontal="right" vertical="center" wrapText="1"/>
    </xf>
    <xf numFmtId="167" fontId="0" fillId="36" borderId="52" xfId="0" applyNumberFormat="1" applyFont="1" applyFill="1" applyBorder="1" applyAlignment="1">
      <alignment horizontal="center" vertical="center" wrapText="1"/>
    </xf>
    <xf numFmtId="3" fontId="0" fillId="36" borderId="10" xfId="0" applyNumberFormat="1" applyFill="1" applyBorder="1" applyAlignment="1">
      <alignment horizontal="center" vertical="center" wrapText="1"/>
    </xf>
    <xf numFmtId="0" fontId="0" fillId="36" borderId="10" xfId="0" applyFill="1" applyBorder="1" applyAlignment="1">
      <alignment horizontal="center" vertical="center"/>
    </xf>
    <xf numFmtId="0" fontId="0" fillId="0" borderId="10" xfId="0" applyBorder="1" applyAlignment="1">
      <alignment horizontal="center" vertical="center"/>
    </xf>
    <xf numFmtId="3" fontId="15" fillId="0" borderId="12" xfId="0" applyNumberFormat="1" applyFont="1" applyBorder="1" applyAlignment="1">
      <alignment horizontal="center" vertical="center" wrapText="1"/>
    </xf>
    <xf numFmtId="3" fontId="15" fillId="0" borderId="31" xfId="0" applyNumberFormat="1" applyFont="1" applyBorder="1" applyAlignment="1">
      <alignment horizontal="center" vertical="center" wrapText="1"/>
    </xf>
    <xf numFmtId="170" fontId="5" fillId="33" borderId="37" xfId="0" applyNumberFormat="1" applyFont="1" applyFill="1" applyBorder="1" applyAlignment="1">
      <alignment horizontal="center" vertical="center" wrapText="1"/>
    </xf>
    <xf numFmtId="0" fontId="0" fillId="0" borderId="0" xfId="0" applyAlignment="1">
      <alignment horizontal="center"/>
    </xf>
    <xf numFmtId="0" fontId="9" fillId="0" borderId="10" xfId="0" applyFont="1" applyFill="1" applyBorder="1" applyAlignment="1">
      <alignment horizontal="right" vertical="center" wrapText="1"/>
    </xf>
    <xf numFmtId="0" fontId="9" fillId="0" borderId="51" xfId="0" applyFont="1" applyFill="1" applyBorder="1" applyAlignment="1">
      <alignment horizontal="right" vertical="center" wrapText="1"/>
    </xf>
    <xf numFmtId="0" fontId="0" fillId="0" borderId="10" xfId="0" applyBorder="1" applyAlignment="1">
      <alignment horizontal="right" vertical="center"/>
    </xf>
    <xf numFmtId="0" fontId="0" fillId="0" borderId="12" xfId="0" applyNumberFormat="1" applyFont="1" applyBorder="1" applyAlignment="1">
      <alignment horizontal="right" vertical="center" wrapText="1"/>
    </xf>
    <xf numFmtId="0" fontId="0" fillId="0" borderId="12" xfId="0" applyNumberFormat="1" applyFont="1" applyBorder="1" applyAlignment="1">
      <alignment horizontal="right" vertical="center" wrapText="1"/>
    </xf>
    <xf numFmtId="0" fontId="0" fillId="0" borderId="31" xfId="0" applyNumberFormat="1" applyFont="1" applyBorder="1" applyAlignment="1">
      <alignment horizontal="right" vertical="center" wrapText="1"/>
    </xf>
    <xf numFmtId="0" fontId="9" fillId="0" borderId="20" xfId="0" applyFont="1" applyFill="1" applyBorder="1" applyAlignment="1">
      <alignment horizontal="right" vertical="center" wrapText="1"/>
    </xf>
    <xf numFmtId="0" fontId="9" fillId="0" borderId="14" xfId="0" applyFont="1" applyFill="1" applyBorder="1" applyAlignment="1">
      <alignment horizontal="right" vertical="center" wrapText="1"/>
    </xf>
    <xf numFmtId="0" fontId="9" fillId="33" borderId="12" xfId="0" applyFont="1" applyFill="1" applyBorder="1" applyAlignment="1">
      <alignment horizontal="left" vertical="center" wrapText="1" indent="1"/>
    </xf>
    <xf numFmtId="0" fontId="0" fillId="0" borderId="10" xfId="0" applyFill="1" applyBorder="1" applyAlignment="1">
      <alignment horizontal="center" vertical="center" wrapText="1"/>
    </xf>
    <xf numFmtId="0" fontId="9" fillId="0" borderId="10" xfId="0" applyFont="1" applyFill="1" applyBorder="1" applyAlignment="1">
      <alignment horizontal="left" vertical="center" wrapText="1" indent="1"/>
    </xf>
    <xf numFmtId="0" fontId="9" fillId="0" borderId="21" xfId="0" applyFont="1" applyFill="1" applyBorder="1" applyAlignment="1">
      <alignment horizontal="center" vertical="center" wrapText="1"/>
    </xf>
    <xf numFmtId="0" fontId="9" fillId="0" borderId="24" xfId="0" applyFont="1" applyFill="1" applyBorder="1" applyAlignment="1">
      <alignment horizontal="left" vertical="center" wrapText="1"/>
    </xf>
    <xf numFmtId="167" fontId="0" fillId="0" borderId="41" xfId="0" applyNumberFormat="1" applyFont="1" applyBorder="1" applyAlignment="1">
      <alignment horizontal="center" vertical="center" wrapText="1"/>
    </xf>
    <xf numFmtId="0" fontId="9" fillId="0" borderId="11" xfId="0" applyFont="1" applyFill="1" applyBorder="1" applyAlignment="1">
      <alignment horizontal="left" vertical="center" wrapText="1"/>
    </xf>
    <xf numFmtId="169" fontId="0" fillId="0" borderId="10" xfId="42" applyNumberFormat="1" applyFont="1" applyFill="1" applyBorder="1" applyAlignment="1">
      <alignment horizontal="center" vertical="center" wrapText="1"/>
    </xf>
    <xf numFmtId="3" fontId="0" fillId="0" borderId="10" xfId="0" applyNumberFormat="1" applyFill="1" applyBorder="1" applyAlignment="1">
      <alignment horizontal="right"/>
    </xf>
    <xf numFmtId="3" fontId="0" fillId="0" borderId="10" xfId="0" applyNumberFormat="1" applyFont="1" applyBorder="1" applyAlignment="1">
      <alignment horizontal="right" vertical="center" wrapText="1"/>
    </xf>
    <xf numFmtId="0" fontId="0" fillId="0" borderId="21" xfId="0" applyFont="1" applyFill="1" applyBorder="1" applyAlignment="1">
      <alignment horizontal="center" vertical="center" wrapText="1"/>
    </xf>
    <xf numFmtId="0" fontId="0" fillId="0" borderId="21" xfId="0" applyBorder="1" applyAlignment="1">
      <alignment/>
    </xf>
    <xf numFmtId="0" fontId="0" fillId="0" borderId="10" xfId="0" applyBorder="1" applyAlignment="1">
      <alignment horizontal="right"/>
    </xf>
    <xf numFmtId="0" fontId="7" fillId="33" borderId="53"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wrapText="1"/>
    </xf>
    <xf numFmtId="3" fontId="14" fillId="0" borderId="10" xfId="0" applyNumberFormat="1" applyFont="1" applyFill="1" applyBorder="1" applyAlignment="1">
      <alignment horizontal="right" vertical="center" wrapText="1"/>
    </xf>
    <xf numFmtId="166" fontId="14" fillId="0" borderId="10" xfId="0" applyNumberFormat="1"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Border="1" applyAlignment="1">
      <alignment horizontal="left" vertical="center" wrapText="1"/>
    </xf>
    <xf numFmtId="0" fontId="14" fillId="0" borderId="10" xfId="0" applyFont="1" applyBorder="1" applyAlignment="1">
      <alignment vertical="center" wrapText="1"/>
    </xf>
    <xf numFmtId="3" fontId="14" fillId="0" borderId="12" xfId="0" applyNumberFormat="1" applyFont="1" applyBorder="1" applyAlignment="1">
      <alignment horizontal="right" vertical="center" wrapText="1"/>
    </xf>
    <xf numFmtId="3" fontId="14" fillId="0" borderId="10" xfId="0" applyNumberFormat="1" applyFont="1" applyBorder="1" applyAlignment="1">
      <alignment horizontal="right" vertical="center" wrapText="1"/>
    </xf>
    <xf numFmtId="166" fontId="14" fillId="0" borderId="12"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12" xfId="0" applyFont="1" applyBorder="1" applyAlignment="1">
      <alignment vertical="center" wrapText="1"/>
    </xf>
    <xf numFmtId="0" fontId="14" fillId="0" borderId="12" xfId="0" applyFont="1" applyFill="1" applyBorder="1" applyAlignment="1">
      <alignment vertical="center" wrapText="1"/>
    </xf>
    <xf numFmtId="0" fontId="14" fillId="0" borderId="15" xfId="0" applyFont="1" applyBorder="1" applyAlignment="1">
      <alignment horizontal="center" vertical="center" wrapText="1"/>
    </xf>
    <xf numFmtId="0" fontId="0" fillId="36" borderId="17" xfId="0" applyFont="1" applyFill="1" applyBorder="1" applyAlignment="1">
      <alignment horizontal="center" vertical="center" wrapText="1"/>
    </xf>
    <xf numFmtId="0" fontId="0" fillId="36" borderId="20" xfId="0" applyFont="1" applyFill="1" applyBorder="1" applyAlignment="1">
      <alignment horizontal="center" vertical="center" wrapText="1"/>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wrapText="1"/>
    </xf>
    <xf numFmtId="0" fontId="0" fillId="0" borderId="10" xfId="0" applyFont="1" applyFill="1" applyBorder="1" applyAlignment="1">
      <alignment horizontal="left" vertical="center" wrapText="1" indent="1"/>
    </xf>
    <xf numFmtId="0" fontId="0" fillId="0" borderId="21" xfId="0" applyFont="1" applyFill="1" applyBorder="1" applyAlignment="1">
      <alignment horizontal="center" vertical="center" wrapText="1"/>
    </xf>
    <xf numFmtId="0" fontId="10" fillId="0" borderId="54" xfId="0" applyFont="1" applyFill="1" applyBorder="1" applyAlignment="1">
      <alignment vertical="center" wrapText="1"/>
    </xf>
    <xf numFmtId="3" fontId="10" fillId="0" borderId="54"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left"/>
    </xf>
    <xf numFmtId="3" fontId="0" fillId="0" borderId="10" xfId="0" applyNumberFormat="1" applyFont="1" applyFill="1" applyBorder="1" applyAlignment="1">
      <alignment horizontal="right" vertical="center"/>
    </xf>
    <xf numFmtId="0" fontId="0" fillId="0" borderId="10" xfId="0" applyFont="1" applyFill="1" applyBorder="1" applyAlignment="1">
      <alignment horizontal="left" vertical="center"/>
    </xf>
    <xf numFmtId="0" fontId="0" fillId="0" borderId="0" xfId="0" applyFont="1" applyAlignment="1">
      <alignment/>
    </xf>
    <xf numFmtId="0" fontId="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 fillId="0" borderId="24" xfId="0" applyFont="1" applyFill="1" applyBorder="1" applyAlignment="1">
      <alignment vertical="center" wrapText="1"/>
    </xf>
    <xf numFmtId="0" fontId="7" fillId="0" borderId="0" xfId="0" applyFont="1" applyFill="1" applyAlignment="1">
      <alignment/>
    </xf>
    <xf numFmtId="0" fontId="7" fillId="0" borderId="0" xfId="0" applyFont="1" applyFill="1" applyAlignment="1">
      <alignment horizontal="left"/>
    </xf>
    <xf numFmtId="3" fontId="0" fillId="0" borderId="12" xfId="0" applyNumberFormat="1" applyFont="1" applyFill="1" applyBorder="1" applyAlignment="1">
      <alignment horizontal="right" vertical="center"/>
    </xf>
    <xf numFmtId="0" fontId="0" fillId="0" borderId="31"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31" xfId="0" applyFont="1" applyFill="1" applyBorder="1" applyAlignment="1">
      <alignment vertical="center" wrapText="1"/>
    </xf>
    <xf numFmtId="3" fontId="10" fillId="0" borderId="31" xfId="0" applyNumberFormat="1" applyFont="1" applyFill="1" applyBorder="1" applyAlignment="1">
      <alignment horizontal="right" vertical="center" wrapText="1"/>
    </xf>
    <xf numFmtId="3" fontId="0" fillId="0" borderId="31" xfId="0" applyNumberFormat="1" applyFont="1" applyFill="1" applyBorder="1" applyAlignment="1">
      <alignment horizontal="right" vertical="center"/>
    </xf>
    <xf numFmtId="15" fontId="10" fillId="0" borderId="31" xfId="0" applyNumberFormat="1" applyFont="1" applyFill="1" applyBorder="1" applyAlignment="1">
      <alignment horizontal="center" vertical="center" wrapText="1"/>
    </xf>
    <xf numFmtId="0" fontId="10" fillId="0" borderId="32" xfId="0" applyFont="1" applyFill="1" applyBorder="1" applyAlignment="1">
      <alignment horizontal="center" vertical="center"/>
    </xf>
    <xf numFmtId="0" fontId="0" fillId="0" borderId="12" xfId="0" applyFont="1" applyFill="1" applyBorder="1" applyAlignment="1">
      <alignment horizontal="left" vertical="center"/>
    </xf>
    <xf numFmtId="3" fontId="10" fillId="0" borderId="12" xfId="0" applyNumberFormat="1" applyFont="1" applyFill="1" applyBorder="1" applyAlignment="1">
      <alignment horizontal="right" vertical="center" wrapText="1"/>
    </xf>
    <xf numFmtId="0" fontId="10" fillId="0" borderId="55" xfId="0" applyFont="1" applyFill="1" applyBorder="1" applyAlignment="1">
      <alignment vertical="center" wrapText="1"/>
    </xf>
    <xf numFmtId="3" fontId="10" fillId="0" borderId="55" xfId="0" applyNumberFormat="1" applyFont="1" applyFill="1" applyBorder="1" applyAlignment="1">
      <alignment horizontal="center" vertical="center" wrapText="1"/>
    </xf>
    <xf numFmtId="15" fontId="10" fillId="0" borderId="32" xfId="0" applyNumberFormat="1" applyFont="1" applyFill="1" applyBorder="1" applyAlignment="1">
      <alignment horizontal="center" vertical="center" wrapText="1"/>
    </xf>
    <xf numFmtId="15" fontId="10" fillId="0" borderId="51" xfId="0" applyNumberFormat="1" applyFont="1" applyFill="1" applyBorder="1" applyAlignment="1">
      <alignment vertical="center" wrapText="1"/>
    </xf>
    <xf numFmtId="15" fontId="10" fillId="0" borderId="56" xfId="0" applyNumberFormat="1" applyFont="1" applyFill="1" applyBorder="1" applyAlignment="1">
      <alignment vertical="center" wrapText="1"/>
    </xf>
    <xf numFmtId="15" fontId="10" fillId="0" borderId="53" xfId="0" applyNumberFormat="1" applyFont="1" applyFill="1" applyBorder="1" applyAlignment="1">
      <alignment horizontal="center" vertical="center" wrapText="1"/>
    </xf>
    <xf numFmtId="15" fontId="10" fillId="0" borderId="57" xfId="0" applyNumberFormat="1" applyFont="1" applyFill="1" applyBorder="1" applyAlignment="1">
      <alignment horizontal="center" vertical="center" wrapText="1"/>
    </xf>
    <xf numFmtId="0" fontId="0" fillId="0" borderId="31" xfId="0" applyFont="1" applyFill="1" applyBorder="1" applyAlignment="1">
      <alignment horizontal="right" vertical="center"/>
    </xf>
    <xf numFmtId="15" fontId="10" fillId="0" borderId="58" xfId="0" applyNumberFormat="1" applyFont="1" applyFill="1" applyBorder="1" applyAlignment="1">
      <alignment horizontal="center" vertical="center" wrapText="1"/>
    </xf>
    <xf numFmtId="0" fontId="10" fillId="0" borderId="41" xfId="0" applyFont="1" applyFill="1" applyBorder="1" applyAlignment="1">
      <alignment vertical="center" wrapText="1"/>
    </xf>
    <xf numFmtId="0" fontId="10" fillId="0" borderId="14" xfId="0" applyFont="1" applyFill="1" applyBorder="1" applyAlignment="1">
      <alignment vertical="center" wrapText="1"/>
    </xf>
    <xf numFmtId="0" fontId="10" fillId="0" borderId="59" xfId="0" applyFont="1" applyFill="1" applyBorder="1" applyAlignment="1">
      <alignment vertical="center" wrapText="1"/>
    </xf>
    <xf numFmtId="0" fontId="10" fillId="0" borderId="44" xfId="0" applyFont="1" applyFill="1" applyBorder="1" applyAlignment="1">
      <alignment vertical="center" wrapText="1"/>
    </xf>
    <xf numFmtId="3" fontId="10" fillId="0" borderId="20" xfId="0" applyNumberFormat="1" applyFont="1" applyBorder="1" applyAlignment="1">
      <alignment horizontal="center" vertical="center" wrapText="1"/>
    </xf>
    <xf numFmtId="3" fontId="10" fillId="0" borderId="21" xfId="0" applyNumberFormat="1" applyFont="1" applyFill="1" applyBorder="1" applyAlignment="1">
      <alignment horizontal="right" vertical="center" wrapText="1"/>
    </xf>
    <xf numFmtId="173" fontId="10" fillId="0" borderId="39" xfId="0" applyNumberFormat="1" applyFont="1" applyFill="1" applyBorder="1" applyAlignment="1">
      <alignment horizontal="center" vertical="center" wrapText="1"/>
    </xf>
    <xf numFmtId="3" fontId="10" fillId="0" borderId="32" xfId="0" applyNumberFormat="1" applyFont="1" applyFill="1" applyBorder="1" applyAlignment="1">
      <alignment horizontal="right" vertical="center" wrapText="1"/>
    </xf>
    <xf numFmtId="3" fontId="10" fillId="0" borderId="24" xfId="0" applyNumberFormat="1" applyFont="1" applyFill="1" applyBorder="1" applyAlignment="1">
      <alignment horizontal="center" vertical="center" wrapText="1"/>
    </xf>
    <xf numFmtId="3" fontId="10" fillId="0" borderId="17" xfId="0" applyNumberFormat="1" applyFont="1" applyFill="1" applyBorder="1" applyAlignment="1">
      <alignment horizontal="center" vertical="center" wrapText="1"/>
    </xf>
    <xf numFmtId="3" fontId="10" fillId="0" borderId="15" xfId="0" applyNumberFormat="1" applyFont="1" applyFill="1" applyBorder="1" applyAlignment="1">
      <alignment horizontal="right" vertical="center" wrapText="1"/>
    </xf>
    <xf numFmtId="3" fontId="10" fillId="0" borderId="39" xfId="0" applyNumberFormat="1" applyFont="1" applyFill="1" applyBorder="1" applyAlignment="1">
      <alignment horizontal="center" vertical="center" wrapText="1"/>
    </xf>
    <xf numFmtId="173" fontId="10" fillId="0" borderId="17" xfId="0" applyNumberFormat="1" applyFont="1" applyFill="1" applyBorder="1" applyAlignment="1">
      <alignment horizontal="center" vertical="center" wrapText="1"/>
    </xf>
    <xf numFmtId="0" fontId="10" fillId="0" borderId="31" xfId="0" applyFont="1" applyFill="1" applyBorder="1" applyAlignment="1">
      <alignment horizontal="center" vertical="center" wrapText="1"/>
    </xf>
    <xf numFmtId="3" fontId="11" fillId="0" borderId="31" xfId="0" applyNumberFormat="1" applyFont="1" applyBorder="1" applyAlignment="1">
      <alignment horizontal="center" vertical="center" wrapText="1"/>
    </xf>
    <xf numFmtId="3" fontId="10" fillId="0" borderId="32" xfId="0" applyNumberFormat="1" applyFont="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60" xfId="0" applyNumberFormat="1" applyFont="1" applyFill="1" applyBorder="1" applyAlignment="1">
      <alignment horizontal="center" vertical="center" wrapText="1"/>
    </xf>
    <xf numFmtId="3" fontId="10" fillId="0" borderId="40" xfId="0" applyNumberFormat="1" applyFont="1" applyFill="1" applyBorder="1" applyAlignment="1">
      <alignment horizontal="center" vertical="center" wrapText="1"/>
    </xf>
    <xf numFmtId="3" fontId="10" fillId="0" borderId="54" xfId="0" applyNumberFormat="1" applyFont="1" applyBorder="1" applyAlignment="1">
      <alignment horizontal="center" vertical="center" wrapText="1"/>
    </xf>
    <xf numFmtId="3" fontId="10" fillId="0" borderId="61" xfId="0" applyNumberFormat="1" applyFont="1" applyFill="1" applyBorder="1" applyAlignment="1">
      <alignment horizontal="center" vertical="center" wrapText="1"/>
    </xf>
    <xf numFmtId="3" fontId="10" fillId="0" borderId="38" xfId="0"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3" fontId="10" fillId="0" borderId="63" xfId="0" applyNumberFormat="1" applyFont="1" applyFill="1" applyBorder="1" applyAlignment="1">
      <alignment horizontal="center" vertical="center" wrapText="1"/>
    </xf>
    <xf numFmtId="3" fontId="10" fillId="0" borderId="64" xfId="0" applyNumberFormat="1" applyFont="1" applyFill="1" applyBorder="1" applyAlignment="1">
      <alignment horizontal="center" vertical="center" wrapText="1"/>
    </xf>
    <xf numFmtId="3" fontId="10" fillId="0" borderId="62" xfId="0" applyNumberFormat="1" applyFont="1" applyBorder="1" applyAlignment="1">
      <alignment horizontal="center" vertical="center" wrapText="1"/>
    </xf>
    <xf numFmtId="0" fontId="0" fillId="0" borderId="39" xfId="0" applyBorder="1" applyAlignment="1">
      <alignment horizontal="center" vertical="center" wrapText="1"/>
    </xf>
    <xf numFmtId="166" fontId="0" fillId="0" borderId="10" xfId="0" applyNumberFormat="1" applyFill="1" applyBorder="1" applyAlignment="1">
      <alignment horizontal="center" vertical="center" wrapText="1"/>
    </xf>
    <xf numFmtId="0" fontId="10" fillId="36" borderId="10" xfId="0" applyFont="1" applyFill="1" applyBorder="1" applyAlignment="1">
      <alignment vertical="center" wrapText="1"/>
    </xf>
    <xf numFmtId="0" fontId="0" fillId="0" borderId="53" xfId="0" applyFont="1" applyFill="1" applyBorder="1" applyAlignment="1">
      <alignment horizontal="left" vertical="center"/>
    </xf>
    <xf numFmtId="0" fontId="10" fillId="0" borderId="53" xfId="0" applyFont="1" applyFill="1" applyBorder="1" applyAlignment="1">
      <alignment vertical="center" wrapText="1"/>
    </xf>
    <xf numFmtId="0" fontId="10" fillId="0" borderId="65" xfId="0" applyFont="1" applyFill="1" applyBorder="1" applyAlignment="1">
      <alignment vertical="center" wrapText="1"/>
    </xf>
    <xf numFmtId="3" fontId="10" fillId="0" borderId="66" xfId="0" applyNumberFormat="1" applyFont="1" applyFill="1" applyBorder="1" applyAlignment="1">
      <alignment horizontal="center" vertical="center" wrapText="1"/>
    </xf>
    <xf numFmtId="3" fontId="10" fillId="0" borderId="53" xfId="0" applyNumberFormat="1" applyFont="1" applyFill="1" applyBorder="1" applyAlignment="1">
      <alignment horizontal="right" vertical="center" wrapText="1"/>
    </xf>
    <xf numFmtId="3" fontId="10" fillId="0" borderId="57" xfId="0" applyNumberFormat="1" applyFont="1" applyFill="1" applyBorder="1" applyAlignment="1">
      <alignment horizontal="right" vertical="center" wrapText="1"/>
    </xf>
    <xf numFmtId="3" fontId="10" fillId="36" borderId="10" xfId="0" applyNumberFormat="1" applyFont="1" applyFill="1" applyBorder="1" applyAlignment="1">
      <alignment horizontal="right" vertical="center" wrapText="1"/>
    </xf>
    <xf numFmtId="15" fontId="10" fillId="36" borderId="10" xfId="0" applyNumberFormat="1" applyFont="1" applyFill="1" applyBorder="1" applyAlignment="1">
      <alignment horizontal="center" vertical="center" wrapText="1"/>
    </xf>
    <xf numFmtId="0" fontId="0" fillId="36" borderId="10" xfId="0" applyFill="1" applyBorder="1" applyAlignment="1">
      <alignment horizontal="center" vertical="center" wrapText="1"/>
    </xf>
    <xf numFmtId="0" fontId="0" fillId="0" borderId="10" xfId="0" applyFill="1" applyBorder="1" applyAlignment="1">
      <alignment vertical="center" wrapText="1"/>
    </xf>
    <xf numFmtId="3" fontId="0" fillId="0" borderId="10" xfId="0" applyNumberFormat="1" applyFont="1" applyFill="1" applyBorder="1" applyAlignment="1">
      <alignment horizontal="right" vertical="center" wrapText="1"/>
    </xf>
    <xf numFmtId="166" fontId="0" fillId="36" borderId="10" xfId="0" applyNumberForma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5" fillId="0" borderId="0" xfId="0" applyFont="1" applyFill="1" applyBorder="1" applyAlignment="1">
      <alignment vertical="center"/>
    </xf>
    <xf numFmtId="168" fontId="5" fillId="0" borderId="0" xfId="0" applyNumberFormat="1" applyFont="1" applyFill="1" applyBorder="1" applyAlignment="1">
      <alignment/>
    </xf>
    <xf numFmtId="170" fontId="6" fillId="35" borderId="28" xfId="0" applyNumberFormat="1" applyFont="1" applyFill="1" applyBorder="1" applyAlignment="1">
      <alignment horizontal="right"/>
    </xf>
    <xf numFmtId="3" fontId="19" fillId="0" borderId="33" xfId="0" applyNumberFormat="1" applyFont="1" applyBorder="1" applyAlignment="1">
      <alignment horizontal="right"/>
    </xf>
    <xf numFmtId="3" fontId="19" fillId="0" borderId="12" xfId="0" applyNumberFormat="1" applyFont="1" applyBorder="1" applyAlignment="1">
      <alignment horizontal="right"/>
    </xf>
    <xf numFmtId="170" fontId="6" fillId="34" borderId="28" xfId="0" applyNumberFormat="1" applyFont="1" applyFill="1" applyBorder="1" applyAlignment="1">
      <alignment horizontal="right"/>
    </xf>
    <xf numFmtId="3" fontId="19" fillId="0" borderId="51" xfId="0" applyNumberFormat="1" applyFont="1" applyBorder="1" applyAlignment="1">
      <alignment horizontal="right"/>
    </xf>
    <xf numFmtId="170" fontId="5" fillId="35" borderId="28" xfId="0" applyNumberFormat="1" applyFont="1" applyFill="1" applyBorder="1" applyAlignment="1">
      <alignment horizontal="right"/>
    </xf>
    <xf numFmtId="168" fontId="18" fillId="0" borderId="0" xfId="0" applyNumberFormat="1" applyFont="1" applyBorder="1" applyAlignment="1">
      <alignment/>
    </xf>
    <xf numFmtId="168" fontId="0" fillId="0" borderId="0" xfId="0" applyNumberFormat="1" applyFont="1" applyBorder="1" applyAlignment="1">
      <alignment horizontal="left"/>
    </xf>
    <xf numFmtId="168" fontId="2" fillId="0" borderId="0" xfId="0" applyNumberFormat="1" applyFont="1" applyFill="1" applyBorder="1" applyAlignment="1">
      <alignment horizontal="center"/>
    </xf>
    <xf numFmtId="0" fontId="8" fillId="36"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9" fillId="0" borderId="0" xfId="0" applyFont="1" applyBorder="1" applyAlignment="1">
      <alignment horizontal="right" vertical="center" wrapText="1"/>
    </xf>
    <xf numFmtId="0" fontId="6" fillId="0" borderId="39" xfId="0" applyFont="1" applyBorder="1" applyAlignment="1">
      <alignment horizontal="right" vertical="center" wrapText="1"/>
    </xf>
    <xf numFmtId="3" fontId="19" fillId="0" borderId="31" xfId="0" applyNumberFormat="1" applyFont="1" applyBorder="1" applyAlignment="1">
      <alignment horizontal="right"/>
    </xf>
    <xf numFmtId="3" fontId="0" fillId="36" borderId="12" xfId="0" applyNumberFormat="1" applyFill="1" applyBorder="1" applyAlignment="1">
      <alignment vertical="center" wrapText="1"/>
    </xf>
    <xf numFmtId="3" fontId="7" fillId="36" borderId="12" xfId="0" applyNumberFormat="1" applyFont="1" applyFill="1" applyBorder="1" applyAlignment="1">
      <alignment horizontal="center" vertical="center" wrapText="1"/>
    </xf>
    <xf numFmtId="167" fontId="0" fillId="36" borderId="12" xfId="0" applyNumberFormat="1" applyFont="1" applyFill="1" applyBorder="1" applyAlignment="1">
      <alignment horizontal="center" vertical="center" wrapText="1"/>
    </xf>
    <xf numFmtId="167" fontId="0" fillId="36" borderId="12" xfId="0" applyNumberFormat="1" applyFill="1" applyBorder="1" applyAlignment="1">
      <alignment horizontal="center" vertical="center" wrapText="1"/>
    </xf>
    <xf numFmtId="166" fontId="0" fillId="36" borderId="10" xfId="0" applyNumberFormat="1" applyFont="1" applyFill="1" applyBorder="1" applyAlignment="1">
      <alignment horizontal="center" vertical="center" wrapText="1"/>
    </xf>
    <xf numFmtId="167" fontId="0" fillId="36" borderId="21" xfId="0" applyNumberFormat="1" applyFont="1" applyFill="1" applyBorder="1" applyAlignment="1">
      <alignment horizontal="center" vertical="center" wrapText="1"/>
    </xf>
    <xf numFmtId="0" fontId="0" fillId="36" borderId="12" xfId="0" applyFont="1" applyFill="1" applyBorder="1" applyAlignment="1">
      <alignment vertical="center" wrapText="1"/>
    </xf>
    <xf numFmtId="3" fontId="0" fillId="36" borderId="12" xfId="0" applyNumberFormat="1" applyFont="1" applyFill="1" applyBorder="1" applyAlignment="1">
      <alignment horizontal="right" vertical="center" wrapText="1"/>
    </xf>
    <xf numFmtId="0" fontId="0" fillId="36" borderId="10" xfId="0" applyFill="1" applyBorder="1" applyAlignment="1">
      <alignment horizontal="left" vertical="center" wrapText="1" indent="2"/>
    </xf>
    <xf numFmtId="3" fontId="0" fillId="36" borderId="10" xfId="0" applyNumberFormat="1" applyFont="1" applyFill="1" applyBorder="1" applyAlignment="1">
      <alignment horizontal="right" vertical="center" wrapText="1"/>
    </xf>
    <xf numFmtId="166" fontId="14" fillId="36" borderId="10" xfId="0" applyNumberFormat="1" applyFont="1" applyFill="1" applyBorder="1" applyAlignment="1">
      <alignment horizontal="center" vertical="center" wrapText="1"/>
    </xf>
    <xf numFmtId="167" fontId="14" fillId="36" borderId="21" xfId="0" applyNumberFormat="1" applyFont="1" applyFill="1" applyBorder="1" applyAlignment="1">
      <alignment horizontal="center" vertical="center" wrapText="1"/>
    </xf>
    <xf numFmtId="0" fontId="33" fillId="0" borderId="10" xfId="0" applyFont="1" applyFill="1" applyBorder="1" applyAlignment="1">
      <alignment horizontal="left" vertical="center"/>
    </xf>
    <xf numFmtId="0" fontId="33" fillId="0" borderId="10" xfId="0" applyFont="1" applyFill="1" applyBorder="1" applyAlignment="1">
      <alignment vertical="center" wrapText="1"/>
    </xf>
    <xf numFmtId="0" fontId="33" fillId="0" borderId="41" xfId="0" applyFont="1" applyFill="1" applyBorder="1" applyAlignment="1">
      <alignment vertical="center" wrapText="1"/>
    </xf>
    <xf numFmtId="3" fontId="33" fillId="0" borderId="24" xfId="0" applyNumberFormat="1" applyFont="1" applyFill="1" applyBorder="1" applyAlignment="1">
      <alignment horizontal="center" vertical="center" wrapText="1"/>
    </xf>
    <xf numFmtId="3" fontId="33" fillId="0" borderId="10" xfId="0" applyNumberFormat="1" applyFont="1" applyFill="1" applyBorder="1" applyAlignment="1">
      <alignment horizontal="right" vertical="center" wrapText="1"/>
    </xf>
    <xf numFmtId="3" fontId="33" fillId="0" borderId="21" xfId="0" applyNumberFormat="1" applyFont="1" applyFill="1" applyBorder="1" applyAlignment="1">
      <alignment horizontal="right" vertical="center" wrapText="1"/>
    </xf>
    <xf numFmtId="3" fontId="33" fillId="0" borderId="60" xfId="0" applyNumberFormat="1" applyFont="1" applyFill="1" applyBorder="1" applyAlignment="1">
      <alignment horizontal="center" vertical="center" wrapText="1"/>
    </xf>
    <xf numFmtId="3" fontId="33" fillId="0" borderId="38" xfId="0" applyNumberFormat="1" applyFont="1" applyFill="1" applyBorder="1" applyAlignment="1">
      <alignment horizontal="center" vertical="center" wrapText="1"/>
    </xf>
    <xf numFmtId="15" fontId="33" fillId="0" borderId="10" xfId="0" applyNumberFormat="1" applyFont="1" applyFill="1" applyBorder="1" applyAlignment="1">
      <alignment horizontal="center" vertical="center" wrapText="1"/>
    </xf>
    <xf numFmtId="15" fontId="33" fillId="0" borderId="21" xfId="0" applyNumberFormat="1" applyFont="1" applyFill="1" applyBorder="1" applyAlignment="1">
      <alignment horizontal="center" vertical="center" wrapText="1"/>
    </xf>
    <xf numFmtId="0" fontId="33" fillId="0" borderId="0" xfId="0" applyFont="1" applyAlignment="1">
      <alignment/>
    </xf>
    <xf numFmtId="0" fontId="0" fillId="0" borderId="10" xfId="0" applyFont="1" applyFill="1" applyBorder="1" applyAlignment="1">
      <alignment horizontal="right" vertical="center"/>
    </xf>
    <xf numFmtId="0" fontId="0" fillId="0" borderId="24" xfId="0" applyFill="1" applyBorder="1" applyAlignment="1">
      <alignment horizontal="left" vertical="center" wrapText="1"/>
    </xf>
    <xf numFmtId="172" fontId="0" fillId="0" borderId="10" xfId="0" applyNumberFormat="1" applyFont="1" applyFill="1" applyBorder="1" applyAlignment="1">
      <alignment horizontal="right" vertical="center" wrapText="1"/>
    </xf>
    <xf numFmtId="172" fontId="0" fillId="0" borderId="11" xfId="0" applyNumberFormat="1" applyFont="1" applyFill="1" applyBorder="1" applyAlignment="1">
      <alignment horizontal="right" vertical="center" wrapText="1"/>
    </xf>
    <xf numFmtId="173" fontId="0" fillId="0" borderId="10" xfId="0" applyNumberFormat="1" applyFont="1" applyFill="1" applyBorder="1" applyAlignment="1">
      <alignment horizontal="right" vertical="center" wrapText="1"/>
    </xf>
    <xf numFmtId="0" fontId="0" fillId="0" borderId="17" xfId="0" applyFill="1" applyBorder="1" applyAlignment="1">
      <alignment vertical="center" wrapText="1"/>
    </xf>
    <xf numFmtId="0" fontId="0" fillId="0" borderId="12" xfId="0" applyFill="1" applyBorder="1" applyAlignment="1">
      <alignment vertical="center" wrapText="1"/>
    </xf>
    <xf numFmtId="0" fontId="0" fillId="36" borderId="12" xfId="0" applyNumberFormat="1" applyFont="1" applyFill="1" applyBorder="1" applyAlignment="1">
      <alignment horizontal="right" vertical="center" wrapText="1"/>
    </xf>
    <xf numFmtId="0" fontId="0" fillId="36" borderId="12" xfId="0" applyNumberFormat="1" applyFont="1" applyFill="1" applyBorder="1" applyAlignment="1">
      <alignment vertical="center" wrapText="1"/>
    </xf>
    <xf numFmtId="0" fontId="0" fillId="36" borderId="10"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33" xfId="0" applyFill="1" applyBorder="1" applyAlignment="1">
      <alignment horizontal="center" vertical="center" wrapText="1"/>
    </xf>
    <xf numFmtId="169" fontId="0" fillId="0" borderId="33" xfId="42" applyNumberFormat="1" applyFont="1" applyFill="1" applyBorder="1" applyAlignment="1">
      <alignment horizontal="center" vertical="center" wrapText="1"/>
    </xf>
    <xf numFmtId="3" fontId="0" fillId="0" borderId="33" xfId="0" applyNumberFormat="1" applyFont="1" applyFill="1" applyBorder="1" applyAlignment="1">
      <alignment horizontal="right" vertical="center"/>
    </xf>
    <xf numFmtId="166" fontId="0" fillId="0" borderId="51" xfId="0" applyNumberFormat="1" applyFont="1" applyFill="1" applyBorder="1" applyAlignment="1">
      <alignment horizontal="center" vertical="center" wrapText="1"/>
    </xf>
    <xf numFmtId="167" fontId="0" fillId="0" borderId="56" xfId="0" applyNumberFormat="1" applyFill="1" applyBorder="1" applyAlignment="1">
      <alignment horizontal="center" vertical="center" wrapText="1"/>
    </xf>
    <xf numFmtId="0" fontId="0" fillId="0" borderId="25" xfId="0" applyFill="1" applyBorder="1" applyAlignment="1">
      <alignment/>
    </xf>
    <xf numFmtId="0" fontId="0" fillId="0" borderId="13" xfId="0" applyFill="1" applyBorder="1" applyAlignment="1">
      <alignment/>
    </xf>
    <xf numFmtId="0" fontId="0" fillId="0" borderId="24" xfId="0" applyFill="1" applyBorder="1" applyAlignment="1">
      <alignment horizontal="center" vertical="center" wrapText="1"/>
    </xf>
    <xf numFmtId="169" fontId="0" fillId="0" borderId="10" xfId="42" applyNumberFormat="1" applyFont="1" applyFill="1" applyBorder="1" applyAlignment="1">
      <alignment horizontal="center" vertical="center" wrapText="1"/>
    </xf>
    <xf numFmtId="0" fontId="14" fillId="0" borderId="24" xfId="0" applyFont="1" applyFill="1" applyBorder="1" applyAlignment="1">
      <alignment horizontal="left" vertical="center"/>
    </xf>
    <xf numFmtId="38" fontId="9" fillId="0" borderId="20" xfId="0" applyNumberFormat="1" applyFont="1" applyFill="1" applyBorder="1" applyAlignment="1">
      <alignment horizontal="right" vertical="center" wrapText="1"/>
    </xf>
    <xf numFmtId="38" fontId="0" fillId="0" borderId="10" xfId="0" applyNumberFormat="1" applyFont="1" applyFill="1" applyBorder="1" applyAlignment="1">
      <alignment horizontal="right" vertical="center" wrapText="1"/>
    </xf>
    <xf numFmtId="172" fontId="0" fillId="0" borderId="11" xfId="0" applyNumberFormat="1" applyFont="1" applyFill="1" applyBorder="1" applyAlignment="1">
      <alignment horizontal="center" vertical="center" wrapText="1"/>
    </xf>
    <xf numFmtId="0" fontId="0" fillId="36" borderId="10" xfId="0" applyFill="1" applyBorder="1" applyAlignment="1">
      <alignment horizontal="left" vertical="center"/>
    </xf>
    <xf numFmtId="0" fontId="0" fillId="0" borderId="10" xfId="0" applyFill="1" applyBorder="1" applyAlignment="1">
      <alignment horizontal="right" vertical="center" wrapText="1"/>
    </xf>
    <xf numFmtId="15" fontId="14" fillId="0" borderId="5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16" fontId="14" fillId="0" borderId="12" xfId="0" applyNumberFormat="1" applyFont="1" applyFill="1" applyBorder="1" applyAlignment="1">
      <alignment horizontal="center" vertical="center" wrapText="1"/>
    </xf>
    <xf numFmtId="16" fontId="14" fillId="0" borderId="12" xfId="0" applyNumberFormat="1" applyFont="1" applyFill="1" applyBorder="1" applyAlignment="1">
      <alignment horizontal="center" vertical="center"/>
    </xf>
    <xf numFmtId="3" fontId="0" fillId="36" borderId="12" xfId="0" applyNumberFormat="1" applyFont="1" applyFill="1" applyBorder="1" applyAlignment="1">
      <alignment horizontal="center" vertical="center" wrapText="1"/>
    </xf>
    <xf numFmtId="38" fontId="9" fillId="0" borderId="10" xfId="0" applyNumberFormat="1" applyFont="1" applyFill="1" applyBorder="1" applyAlignment="1">
      <alignment horizontal="right" vertical="center" wrapText="1"/>
    </xf>
    <xf numFmtId="38" fontId="9" fillId="0" borderId="11" xfId="0" applyNumberFormat="1" applyFont="1" applyFill="1" applyBorder="1" applyAlignment="1">
      <alignment horizontal="right" vertical="center" wrapText="1"/>
    </xf>
    <xf numFmtId="38" fontId="0" fillId="0" borderId="12" xfId="0" applyNumberFormat="1" applyFont="1" applyBorder="1" applyAlignment="1">
      <alignment horizontal="right" vertical="center" wrapText="1"/>
    </xf>
    <xf numFmtId="38" fontId="0" fillId="0" borderId="20" xfId="0" applyNumberFormat="1" applyFont="1" applyBorder="1" applyAlignment="1">
      <alignment horizontal="right" vertical="center" wrapText="1"/>
    </xf>
    <xf numFmtId="38" fontId="0" fillId="0" borderId="10" xfId="0" applyNumberFormat="1" applyFont="1" applyBorder="1" applyAlignment="1">
      <alignment horizontal="right" vertical="center" wrapText="1"/>
    </xf>
    <xf numFmtId="38" fontId="0" fillId="0" borderId="11" xfId="0" applyNumberFormat="1" applyFont="1" applyBorder="1" applyAlignment="1">
      <alignment horizontal="right" vertical="center" wrapText="1"/>
    </xf>
    <xf numFmtId="38" fontId="0" fillId="0" borderId="11" xfId="0" applyNumberFormat="1" applyFont="1" applyFill="1" applyBorder="1" applyAlignment="1">
      <alignment horizontal="right" vertical="center" wrapText="1"/>
    </xf>
    <xf numFmtId="38" fontId="0" fillId="36" borderId="12" xfId="0" applyNumberFormat="1" applyFont="1" applyFill="1" applyBorder="1" applyAlignment="1">
      <alignment horizontal="right" vertical="center" wrapText="1"/>
    </xf>
    <xf numFmtId="38" fontId="0" fillId="36" borderId="20" xfId="0" applyNumberFormat="1" applyFont="1" applyFill="1" applyBorder="1" applyAlignment="1">
      <alignment horizontal="right" vertical="center" wrapText="1"/>
    </xf>
    <xf numFmtId="38" fontId="0" fillId="0" borderId="11" xfId="0" applyNumberFormat="1" applyFont="1" applyFill="1" applyBorder="1" applyAlignment="1">
      <alignment horizontal="right" vertical="center" wrapText="1"/>
    </xf>
    <xf numFmtId="38" fontId="0" fillId="0" borderId="10" xfId="42" applyNumberFormat="1" applyFont="1" applyBorder="1" applyAlignment="1">
      <alignment horizontal="right" vertical="center" wrapText="1"/>
    </xf>
    <xf numFmtId="38" fontId="0" fillId="0" borderId="10" xfId="0" applyNumberFormat="1" applyFont="1" applyFill="1" applyBorder="1" applyAlignment="1">
      <alignment horizontal="right" vertical="center" wrapText="1"/>
    </xf>
    <xf numFmtId="38" fontId="0" fillId="0" borderId="11" xfId="0" applyNumberFormat="1" applyFont="1" applyFill="1" applyBorder="1" applyAlignment="1">
      <alignment horizontal="right" vertical="center" wrapText="1"/>
    </xf>
    <xf numFmtId="38" fontId="0" fillId="0" borderId="10" xfId="0" applyNumberFormat="1" applyBorder="1" applyAlignment="1">
      <alignment horizontal="right"/>
    </xf>
    <xf numFmtId="38" fontId="0" fillId="0" borderId="11" xfId="0" applyNumberFormat="1" applyBorder="1" applyAlignment="1">
      <alignment horizontal="right"/>
    </xf>
    <xf numFmtId="38" fontId="7" fillId="33" borderId="53" xfId="0" applyNumberFormat="1" applyFont="1" applyFill="1" applyBorder="1" applyAlignment="1">
      <alignment horizontal="right" vertical="center" wrapText="1"/>
    </xf>
    <xf numFmtId="38" fontId="0" fillId="0" borderId="11" xfId="42" applyNumberFormat="1" applyFont="1" applyFill="1" applyBorder="1" applyAlignment="1">
      <alignment horizontal="right" vertical="center" wrapText="1"/>
    </xf>
    <xf numFmtId="3" fontId="10" fillId="0" borderId="24" xfId="0" applyNumberFormat="1" applyFont="1" applyFill="1" applyBorder="1" applyAlignment="1">
      <alignment horizontal="right" vertical="center" wrapText="1"/>
    </xf>
    <xf numFmtId="3" fontId="10" fillId="0" borderId="60" xfId="0" applyNumberFormat="1" applyFont="1" applyFill="1" applyBorder="1" applyAlignment="1">
      <alignment horizontal="right" vertical="center" wrapText="1"/>
    </xf>
    <xf numFmtId="3" fontId="10" fillId="0" borderId="54" xfId="0" applyNumberFormat="1" applyFont="1" applyFill="1" applyBorder="1" applyAlignment="1">
      <alignment horizontal="right" vertical="center" wrapText="1"/>
    </xf>
    <xf numFmtId="3" fontId="10" fillId="36" borderId="41" xfId="0" applyNumberFormat="1" applyFont="1" applyFill="1" applyBorder="1" applyAlignment="1">
      <alignment horizontal="right" vertical="center" wrapText="1"/>
    </xf>
    <xf numFmtId="3" fontId="10" fillId="36" borderId="38" xfId="0" applyNumberFormat="1" applyFont="1" applyFill="1" applyBorder="1" applyAlignment="1">
      <alignment horizontal="center" vertical="center" wrapText="1"/>
    </xf>
    <xf numFmtId="172" fontId="0" fillId="36" borderId="11" xfId="0" applyNumberFormat="1" applyFont="1" applyFill="1" applyBorder="1" applyAlignment="1">
      <alignment horizontal="right" vertical="center"/>
    </xf>
    <xf numFmtId="0" fontId="10" fillId="36" borderId="21" xfId="0" applyFont="1" applyFill="1" applyBorder="1" applyAlignment="1">
      <alignment vertical="center" wrapText="1"/>
    </xf>
    <xf numFmtId="169" fontId="0" fillId="0" borderId="10" xfId="42" applyNumberFormat="1"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0" borderId="2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wrapText="1"/>
    </xf>
    <xf numFmtId="3" fontId="0" fillId="0" borderId="12" xfId="0" applyNumberFormat="1" applyFont="1" applyFill="1" applyBorder="1" applyAlignment="1">
      <alignment horizontal="center" vertical="center" wrapText="1"/>
    </xf>
    <xf numFmtId="38" fontId="0" fillId="0" borderId="10" xfId="42" applyNumberFormat="1" applyFont="1" applyFill="1" applyBorder="1" applyAlignment="1">
      <alignment horizontal="right" vertical="center"/>
    </xf>
    <xf numFmtId="167" fontId="0" fillId="0" borderId="10" xfId="0" applyNumberFormat="1" applyFont="1" applyFill="1" applyBorder="1" applyAlignment="1">
      <alignment horizontal="center" vertical="center" wrapText="1"/>
    </xf>
    <xf numFmtId="15" fontId="0" fillId="0" borderId="10" xfId="0" applyNumberFormat="1" applyFont="1" applyFill="1" applyBorder="1" applyAlignment="1">
      <alignment horizontal="center" vertical="center" wrapText="1"/>
    </xf>
    <xf numFmtId="167" fontId="0" fillId="0" borderId="21" xfId="0" applyNumberFormat="1" applyFill="1" applyBorder="1" applyAlignment="1">
      <alignment horizontal="center" vertical="center" wrapText="1"/>
    </xf>
    <xf numFmtId="175" fontId="0" fillId="0" borderId="10" xfId="0" applyNumberFormat="1" applyFont="1" applyFill="1" applyBorder="1" applyAlignment="1">
      <alignment horizontal="right" vertical="center" wrapText="1"/>
    </xf>
    <xf numFmtId="38" fontId="0" fillId="0" borderId="2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wrapText="1"/>
    </xf>
    <xf numFmtId="15" fontId="14" fillId="0" borderId="12" xfId="0" applyNumberFormat="1" applyFont="1" applyFill="1" applyBorder="1" applyAlignment="1">
      <alignment horizontal="center" vertical="center" wrapText="1"/>
    </xf>
    <xf numFmtId="15" fontId="14" fillId="0" borderId="12" xfId="0" applyNumberFormat="1" applyFont="1" applyFill="1" applyBorder="1" applyAlignment="1">
      <alignment horizontal="center" vertical="center"/>
    </xf>
    <xf numFmtId="3" fontId="0" fillId="36" borderId="10" xfId="0" applyNumberFormat="1" applyFont="1" applyFill="1" applyBorder="1" applyAlignment="1">
      <alignment horizontal="right" vertical="center"/>
    </xf>
    <xf numFmtId="3" fontId="10" fillId="36" borderId="60" xfId="0" applyNumberFormat="1" applyFont="1" applyFill="1" applyBorder="1" applyAlignment="1">
      <alignment horizontal="right" vertical="center" wrapText="1"/>
    </xf>
    <xf numFmtId="0" fontId="0" fillId="36" borderId="25" xfId="0" applyFill="1" applyBorder="1" applyAlignment="1">
      <alignment/>
    </xf>
    <xf numFmtId="0" fontId="0" fillId="0" borderId="10" xfId="0" applyFill="1" applyBorder="1" applyAlignment="1">
      <alignment horizontal="center" vertical="center"/>
    </xf>
    <xf numFmtId="168" fontId="14" fillId="0" borderId="0" xfId="0" applyNumberFormat="1" applyFont="1" applyFill="1" applyBorder="1" applyAlignment="1">
      <alignment horizontal="left"/>
    </xf>
    <xf numFmtId="0" fontId="0" fillId="0" borderId="10" xfId="0" applyFill="1" applyBorder="1" applyAlignment="1">
      <alignment horizontal="left" vertical="center" wrapText="1"/>
    </xf>
    <xf numFmtId="0" fontId="0" fillId="36" borderId="24" xfId="0" applyFill="1" applyBorder="1" applyAlignment="1">
      <alignment horizontal="center" vertical="center" wrapText="1"/>
    </xf>
    <xf numFmtId="0" fontId="0" fillId="36" borderId="0" xfId="0" applyFill="1" applyBorder="1" applyAlignment="1">
      <alignment vertical="center" wrapText="1"/>
    </xf>
    <xf numFmtId="169" fontId="0" fillId="36" borderId="10" xfId="42" applyNumberFormat="1" applyFont="1" applyFill="1" applyBorder="1" applyAlignment="1">
      <alignment horizontal="center" vertical="center" wrapText="1"/>
    </xf>
    <xf numFmtId="0" fontId="0" fillId="36" borderId="10" xfId="0" applyFill="1" applyBorder="1" applyAlignment="1">
      <alignment vertical="center" wrapText="1"/>
    </xf>
    <xf numFmtId="0" fontId="0" fillId="36" borderId="10" xfId="0" applyFont="1" applyFill="1" applyBorder="1" applyAlignment="1">
      <alignment vertical="center"/>
    </xf>
    <xf numFmtId="0" fontId="0" fillId="36" borderId="10" xfId="0" applyFont="1" applyFill="1" applyBorder="1" applyAlignment="1">
      <alignment vertical="center" wrapText="1"/>
    </xf>
    <xf numFmtId="171" fontId="0" fillId="36" borderId="10" xfId="0" applyNumberFormat="1" applyFill="1" applyBorder="1" applyAlignment="1">
      <alignment vertical="center"/>
    </xf>
    <xf numFmtId="4" fontId="0" fillId="36" borderId="10" xfId="0" applyNumberFormat="1" applyFill="1" applyBorder="1" applyAlignment="1">
      <alignment vertical="center"/>
    </xf>
    <xf numFmtId="0" fontId="0" fillId="36" borderId="10" xfId="0" applyNumberFormat="1" applyFont="1" applyFill="1" applyBorder="1" applyAlignment="1">
      <alignment horizontal="center" vertical="center"/>
    </xf>
    <xf numFmtId="166" fontId="0" fillId="36" borderId="10" xfId="0" applyNumberFormat="1" applyFont="1" applyFill="1" applyBorder="1" applyAlignment="1">
      <alignment vertical="center"/>
    </xf>
    <xf numFmtId="15" fontId="0" fillId="36" borderId="10" xfId="0" applyNumberFormat="1" applyFont="1" applyFill="1" applyBorder="1" applyAlignment="1">
      <alignment vertical="center" wrapText="1"/>
    </xf>
    <xf numFmtId="167" fontId="0" fillId="36" borderId="35" xfId="0" applyNumberFormat="1" applyFill="1" applyBorder="1" applyAlignment="1">
      <alignment horizontal="center" vertical="center" wrapText="1"/>
    </xf>
    <xf numFmtId="0" fontId="0" fillId="36" borderId="0" xfId="0" applyFont="1" applyFill="1" applyBorder="1" applyAlignment="1">
      <alignment/>
    </xf>
    <xf numFmtId="0" fontId="6" fillId="35" borderId="18" xfId="0" applyFont="1" applyFill="1" applyBorder="1" applyAlignment="1">
      <alignment horizontal="right" vertical="center" wrapText="1"/>
    </xf>
    <xf numFmtId="164" fontId="6" fillId="33" borderId="28" xfId="0" applyNumberFormat="1" applyFont="1" applyFill="1" applyBorder="1" applyAlignment="1">
      <alignment horizontal="right"/>
    </xf>
    <xf numFmtId="0" fontId="0" fillId="36" borderId="10" xfId="0" applyFont="1" applyFill="1" applyBorder="1" applyAlignment="1">
      <alignment horizontal="left" vertical="center"/>
    </xf>
    <xf numFmtId="0" fontId="10" fillId="36" borderId="10" xfId="0" applyFont="1" applyFill="1" applyBorder="1" applyAlignment="1">
      <alignment horizontal="left" vertical="center"/>
    </xf>
    <xf numFmtId="171" fontId="10" fillId="36" borderId="10" xfId="0" applyNumberFormat="1" applyFont="1" applyFill="1" applyBorder="1" applyAlignment="1">
      <alignment horizontal="center" vertical="center" wrapText="1"/>
    </xf>
    <xf numFmtId="3" fontId="19" fillId="36" borderId="0" xfId="0" applyNumberFormat="1" applyFont="1" applyFill="1" applyBorder="1" applyAlignment="1">
      <alignment horizontal="right" vertical="center"/>
    </xf>
    <xf numFmtId="0" fontId="10" fillId="36" borderId="21" xfId="0" applyFont="1" applyFill="1" applyBorder="1" applyAlignment="1">
      <alignment horizontal="center" vertical="center"/>
    </xf>
    <xf numFmtId="3" fontId="10" fillId="36" borderId="12" xfId="0" applyNumberFormat="1" applyFont="1" applyFill="1" applyBorder="1" applyAlignment="1">
      <alignment horizontal="right" vertical="center" wrapText="1"/>
    </xf>
    <xf numFmtId="15" fontId="10" fillId="36" borderId="12" xfId="0" applyNumberFormat="1" applyFont="1" applyFill="1" applyBorder="1" applyAlignment="1">
      <alignment horizontal="center" vertical="center" wrapText="1"/>
    </xf>
    <xf numFmtId="0" fontId="0" fillId="36" borderId="12" xfId="0" applyFill="1" applyBorder="1" applyAlignment="1">
      <alignment horizontal="left" vertical="center"/>
    </xf>
    <xf numFmtId="0" fontId="0" fillId="36" borderId="51" xfId="0" applyFont="1" applyFill="1" applyBorder="1" applyAlignment="1">
      <alignment horizontal="left" vertical="center"/>
    </xf>
    <xf numFmtId="0" fontId="10" fillId="36" borderId="51" xfId="0" applyFont="1" applyFill="1" applyBorder="1" applyAlignment="1">
      <alignment vertical="center" wrapText="1"/>
    </xf>
    <xf numFmtId="0" fontId="10" fillId="36" borderId="67" xfId="0" applyFont="1" applyFill="1" applyBorder="1" applyAlignment="1">
      <alignment vertical="center" wrapText="1"/>
    </xf>
    <xf numFmtId="3" fontId="10" fillId="36" borderId="0" xfId="0" applyNumberFormat="1" applyFont="1" applyFill="1" applyBorder="1" applyAlignment="1">
      <alignment horizontal="center" vertical="center" wrapText="1"/>
    </xf>
    <xf numFmtId="3" fontId="10" fillId="36" borderId="61" xfId="0" applyNumberFormat="1" applyFont="1" applyFill="1" applyBorder="1" applyAlignment="1">
      <alignment horizontal="center" vertical="center" wrapText="1"/>
    </xf>
    <xf numFmtId="3" fontId="10" fillId="36" borderId="50" xfId="0" applyNumberFormat="1" applyFont="1" applyFill="1" applyBorder="1" applyAlignment="1">
      <alignment horizontal="center" vertical="center" wrapText="1"/>
    </xf>
    <xf numFmtId="15" fontId="0" fillId="36" borderId="51" xfId="0" applyNumberFormat="1" applyFont="1" applyFill="1" applyBorder="1" applyAlignment="1">
      <alignment horizontal="center" vertical="center" wrapText="1"/>
    </xf>
    <xf numFmtId="15" fontId="0" fillId="36" borderId="56" xfId="0" applyNumberFormat="1" applyFont="1" applyFill="1" applyBorder="1" applyAlignment="1">
      <alignment horizontal="center" vertical="center" wrapText="1"/>
    </xf>
    <xf numFmtId="3" fontId="0" fillId="36" borderId="53" xfId="0" applyNumberFormat="1" applyFont="1" applyFill="1" applyBorder="1" applyAlignment="1">
      <alignment horizontal="right" vertical="center"/>
    </xf>
    <xf numFmtId="0" fontId="0" fillId="0" borderId="10" xfId="0" applyFill="1" applyBorder="1" applyAlignment="1">
      <alignment horizontal="left" vertical="center"/>
    </xf>
    <xf numFmtId="174" fontId="0" fillId="36" borderId="10" xfId="0" applyNumberFormat="1" applyFont="1" applyFill="1" applyBorder="1" applyAlignment="1">
      <alignment horizontal="right" vertical="center" wrapText="1"/>
    </xf>
    <xf numFmtId="38" fontId="0" fillId="36" borderId="11" xfId="0" applyNumberFormat="1" applyFont="1" applyFill="1" applyBorder="1" applyAlignment="1">
      <alignment horizontal="right" vertical="center" wrapText="1"/>
    </xf>
    <xf numFmtId="17" fontId="0" fillId="36" borderId="10" xfId="0" applyNumberFormat="1" applyFont="1" applyFill="1" applyBorder="1" applyAlignment="1">
      <alignment horizontal="center" vertical="center" wrapText="1"/>
    </xf>
    <xf numFmtId="0" fontId="0" fillId="36" borderId="21" xfId="0" applyFill="1" applyBorder="1" applyAlignment="1">
      <alignment horizontal="center" vertical="center" wrapText="1"/>
    </xf>
    <xf numFmtId="0" fontId="0" fillId="36" borderId="0" xfId="0" applyFont="1" applyFill="1" applyAlignment="1">
      <alignment vertical="center"/>
    </xf>
    <xf numFmtId="0" fontId="10" fillId="36" borderId="12" xfId="0" applyFont="1" applyFill="1" applyBorder="1" applyAlignment="1">
      <alignment vertical="center" wrapText="1"/>
    </xf>
    <xf numFmtId="0" fontId="10" fillId="36" borderId="14" xfId="0" applyFont="1" applyFill="1" applyBorder="1" applyAlignment="1">
      <alignment vertical="center" wrapText="1"/>
    </xf>
    <xf numFmtId="3" fontId="10" fillId="36" borderId="17" xfId="0" applyNumberFormat="1" applyFont="1" applyFill="1" applyBorder="1" applyAlignment="1">
      <alignment horizontal="right" vertical="center" wrapText="1"/>
    </xf>
    <xf numFmtId="3" fontId="10" fillId="36" borderId="15" xfId="0" applyNumberFormat="1" applyFont="1" applyFill="1" applyBorder="1" applyAlignment="1">
      <alignment horizontal="right" vertical="center" wrapText="1"/>
    </xf>
    <xf numFmtId="15" fontId="10" fillId="36" borderId="35" xfId="0" applyNumberFormat="1" applyFont="1" applyFill="1" applyBorder="1" applyAlignment="1">
      <alignment horizontal="center" vertical="center" wrapText="1"/>
    </xf>
    <xf numFmtId="3" fontId="10" fillId="36" borderId="63" xfId="0" applyNumberFormat="1" applyFont="1" applyFill="1" applyBorder="1" applyAlignment="1">
      <alignment horizontal="center" vertical="center" wrapText="1"/>
    </xf>
    <xf numFmtId="0" fontId="0" fillId="36" borderId="24" xfId="0" applyFill="1" applyBorder="1" applyAlignment="1">
      <alignment horizontal="left" vertical="center" wrapText="1"/>
    </xf>
    <xf numFmtId="38" fontId="0" fillId="36" borderId="11" xfId="0" applyNumberFormat="1" applyFont="1" applyFill="1" applyBorder="1" applyAlignment="1">
      <alignment horizontal="right" vertical="center" wrapText="1"/>
    </xf>
    <xf numFmtId="169" fontId="10" fillId="36" borderId="12" xfId="42" applyNumberFormat="1" applyFont="1" applyFill="1" applyBorder="1" applyAlignment="1">
      <alignment horizontal="center" vertical="center" wrapText="1"/>
    </xf>
    <xf numFmtId="169" fontId="10" fillId="0" borderId="10" xfId="42" applyNumberFormat="1" applyFont="1" applyFill="1" applyBorder="1" applyAlignment="1">
      <alignment horizontal="center" vertical="center" wrapText="1"/>
    </xf>
    <xf numFmtId="3" fontId="0" fillId="36" borderId="12" xfId="0" applyNumberFormat="1" applyFont="1" applyFill="1" applyBorder="1" applyAlignment="1">
      <alignment horizontal="right" vertical="center"/>
    </xf>
    <xf numFmtId="3" fontId="0" fillId="36" borderId="51" xfId="0" applyNumberFormat="1" applyFont="1" applyFill="1" applyBorder="1" applyAlignment="1">
      <alignment horizontal="right" vertical="center"/>
    </xf>
    <xf numFmtId="3" fontId="10" fillId="36" borderId="56" xfId="0" applyNumberFormat="1" applyFont="1" applyFill="1" applyBorder="1" applyAlignment="1">
      <alignment horizontal="right" vertical="center" wrapText="1"/>
    </xf>
    <xf numFmtId="173" fontId="0" fillId="36" borderId="10" xfId="0" applyNumberFormat="1" applyFont="1" applyFill="1" applyBorder="1" applyAlignment="1">
      <alignment horizontal="right" vertical="center" wrapText="1"/>
    </xf>
    <xf numFmtId="38" fontId="0" fillId="36" borderId="10" xfId="0" applyNumberFormat="1" applyFont="1" applyFill="1" applyBorder="1" applyAlignment="1">
      <alignment horizontal="right" vertical="center" wrapText="1"/>
    </xf>
    <xf numFmtId="38" fontId="0" fillId="36" borderId="11" xfId="0" applyNumberFormat="1" applyFont="1" applyFill="1" applyBorder="1" applyAlignment="1">
      <alignment horizontal="right" vertical="center" wrapText="1"/>
    </xf>
    <xf numFmtId="0" fontId="0" fillId="36" borderId="10" xfId="0" applyFont="1" applyFill="1" applyBorder="1" applyAlignment="1">
      <alignment horizontal="left" vertical="center" wrapText="1" indent="1"/>
    </xf>
    <xf numFmtId="0" fontId="0" fillId="36" borderId="21" xfId="0" applyFont="1" applyFill="1" applyBorder="1" applyAlignment="1">
      <alignment horizontal="center" vertical="center" wrapText="1"/>
    </xf>
    <xf numFmtId="0" fontId="0" fillId="36" borderId="0" xfId="0" applyFont="1" applyFill="1" applyAlignment="1">
      <alignment vertical="center"/>
    </xf>
    <xf numFmtId="3" fontId="0" fillId="36" borderId="51" xfId="0" applyNumberFormat="1" applyFont="1" applyFill="1" applyBorder="1" applyAlignment="1">
      <alignment horizontal="right" vertical="center" wrapText="1"/>
    </xf>
    <xf numFmtId="0" fontId="33" fillId="0" borderId="0" xfId="0" applyFont="1" applyFill="1" applyAlignment="1">
      <alignment/>
    </xf>
    <xf numFmtId="3" fontId="8" fillId="36" borderId="63" xfId="0" applyNumberFormat="1" applyFont="1" applyFill="1" applyBorder="1" applyAlignment="1">
      <alignment horizontal="center" vertical="center" wrapText="1"/>
    </xf>
    <xf numFmtId="0" fontId="2" fillId="36" borderId="38" xfId="0" applyFont="1" applyFill="1" applyBorder="1" applyAlignment="1">
      <alignment/>
    </xf>
    <xf numFmtId="3" fontId="0" fillId="36" borderId="63" xfId="0" applyNumberFormat="1" applyFont="1" applyFill="1" applyBorder="1" applyAlignment="1">
      <alignment/>
    </xf>
    <xf numFmtId="0" fontId="2" fillId="36" borderId="63" xfId="0" applyFont="1" applyFill="1" applyBorder="1" applyAlignment="1">
      <alignment/>
    </xf>
    <xf numFmtId="170" fontId="5" fillId="37" borderId="36" xfId="42" applyNumberFormat="1" applyFont="1" applyFill="1" applyBorder="1" applyAlignment="1">
      <alignment/>
    </xf>
    <xf numFmtId="0" fontId="0" fillId="36" borderId="16" xfId="0" applyFont="1" applyFill="1" applyBorder="1" applyAlignment="1">
      <alignment horizontal="left" vertical="center"/>
    </xf>
    <xf numFmtId="0" fontId="0" fillId="0" borderId="24" xfId="0" applyFont="1" applyFill="1" applyBorder="1" applyAlignment="1">
      <alignment horizontal="left" vertical="center"/>
    </xf>
    <xf numFmtId="0" fontId="0" fillId="36" borderId="24" xfId="0" applyFont="1" applyFill="1" applyBorder="1" applyAlignment="1">
      <alignment horizontal="left" vertical="center"/>
    </xf>
    <xf numFmtId="0" fontId="0" fillId="36" borderId="17" xfId="0" applyFill="1" applyBorder="1" applyAlignment="1">
      <alignment horizontal="left" vertical="center"/>
    </xf>
    <xf numFmtId="0" fontId="0" fillId="0" borderId="39" xfId="0" applyFont="1" applyFill="1" applyBorder="1" applyAlignment="1">
      <alignment horizontal="left" vertical="center"/>
    </xf>
    <xf numFmtId="0" fontId="0" fillId="0" borderId="17" xfId="0" applyFont="1" applyFill="1" applyBorder="1" applyAlignment="1">
      <alignment horizontal="left" vertical="center"/>
    </xf>
    <xf numFmtId="0" fontId="10" fillId="0" borderId="24" xfId="0" applyFont="1" applyFill="1" applyBorder="1" applyAlignment="1">
      <alignment horizontal="left" vertical="center"/>
    </xf>
    <xf numFmtId="0" fontId="0" fillId="0" borderId="24" xfId="0" applyBorder="1" applyAlignment="1">
      <alignment vertical="center" wrapText="1"/>
    </xf>
    <xf numFmtId="15" fontId="10" fillId="36" borderId="21" xfId="0" applyNumberFormat="1" applyFont="1" applyFill="1" applyBorder="1" applyAlignment="1">
      <alignment horizontal="center" vertical="center" wrapText="1"/>
    </xf>
    <xf numFmtId="0" fontId="0" fillId="0" borderId="66"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0" xfId="0" applyFill="1" applyBorder="1" applyAlignment="1">
      <alignment vertical="center"/>
    </xf>
    <xf numFmtId="173" fontId="10" fillId="36" borderId="17" xfId="0" applyNumberFormat="1" applyFont="1" applyFill="1" applyBorder="1" applyAlignment="1">
      <alignment horizontal="right" vertical="center" wrapText="1"/>
    </xf>
    <xf numFmtId="3" fontId="10" fillId="36" borderId="54" xfId="0" applyNumberFormat="1" applyFont="1" applyFill="1" applyBorder="1" applyAlignment="1">
      <alignment horizontal="right" vertical="center" wrapText="1"/>
    </xf>
    <xf numFmtId="15" fontId="10" fillId="36" borderId="15" xfId="0" applyNumberFormat="1" applyFont="1" applyFill="1" applyBorder="1" applyAlignment="1">
      <alignment horizontal="center" vertical="center" wrapText="1"/>
    </xf>
    <xf numFmtId="3" fontId="7" fillId="0" borderId="0" xfId="0" applyNumberFormat="1" applyFont="1" applyAlignment="1">
      <alignment/>
    </xf>
    <xf numFmtId="0" fontId="0" fillId="36" borderId="10" xfId="0" applyFont="1" applyFill="1" applyBorder="1" applyAlignment="1">
      <alignment vertical="center" wrapText="1"/>
    </xf>
    <xf numFmtId="3" fontId="0" fillId="36" borderId="51" xfId="0" applyNumberFormat="1" applyFont="1" applyFill="1" applyBorder="1" applyAlignment="1">
      <alignment horizontal="center" vertical="center" wrapText="1"/>
    </xf>
    <xf numFmtId="3" fontId="0" fillId="36" borderId="12" xfId="0" applyNumberFormat="1" applyFont="1" applyFill="1" applyBorder="1" applyAlignment="1">
      <alignment horizontal="center" vertical="center" wrapText="1"/>
    </xf>
    <xf numFmtId="166" fontId="0" fillId="36" borderId="14" xfId="0" applyNumberFormat="1" applyFont="1" applyFill="1" applyBorder="1" applyAlignment="1">
      <alignment horizontal="center" vertical="center" wrapText="1"/>
    </xf>
    <xf numFmtId="3" fontId="10" fillId="36" borderId="24" xfId="0" applyNumberFormat="1" applyFont="1" applyFill="1" applyBorder="1" applyAlignment="1">
      <alignment horizontal="center" vertical="center" wrapText="1"/>
    </xf>
    <xf numFmtId="176" fontId="0" fillId="36" borderId="12" xfId="46" applyFont="1" applyFill="1" applyBorder="1" applyAlignment="1">
      <alignment horizontal="right" vertical="center" wrapText="1"/>
    </xf>
    <xf numFmtId="0" fontId="0" fillId="36" borderId="24" xfId="0" applyFont="1" applyFill="1" applyBorder="1" applyAlignment="1">
      <alignment vertical="center" wrapText="1"/>
    </xf>
    <xf numFmtId="0" fontId="0" fillId="36" borderId="33" xfId="0" applyFont="1" applyFill="1" applyBorder="1" applyAlignment="1">
      <alignment horizontal="center" vertical="center" wrapText="1"/>
    </xf>
    <xf numFmtId="3" fontId="0" fillId="36" borderId="10" xfId="0" applyNumberFormat="1" applyFont="1" applyFill="1" applyBorder="1" applyAlignment="1">
      <alignment vertical="center" wrapText="1"/>
    </xf>
    <xf numFmtId="38" fontId="0" fillId="36" borderId="10" xfId="0" applyNumberFormat="1" applyFont="1" applyFill="1" applyBorder="1" applyAlignment="1">
      <alignment horizontal="right" vertical="center" wrapText="1"/>
    </xf>
    <xf numFmtId="3" fontId="0" fillId="36" borderId="10" xfId="0" applyNumberFormat="1" applyFont="1" applyFill="1" applyBorder="1" applyAlignment="1">
      <alignment horizontal="center" vertical="center" wrapText="1"/>
    </xf>
    <xf numFmtId="167" fontId="0" fillId="36" borderId="10" xfId="0" applyNumberFormat="1" applyFont="1" applyFill="1" applyBorder="1" applyAlignment="1">
      <alignment horizontal="center" vertical="center" wrapText="1"/>
    </xf>
    <xf numFmtId="170" fontId="2" fillId="0" borderId="0" xfId="0" applyNumberFormat="1" applyFont="1" applyAlignment="1">
      <alignment/>
    </xf>
    <xf numFmtId="173" fontId="10" fillId="0" borderId="10" xfId="0" applyNumberFormat="1" applyFont="1" applyFill="1" applyBorder="1" applyAlignment="1">
      <alignment horizontal="right" vertical="center" wrapText="1"/>
    </xf>
    <xf numFmtId="0" fontId="0" fillId="0" borderId="10" xfId="0" applyFill="1" applyBorder="1" applyAlignment="1">
      <alignment vertical="center"/>
    </xf>
    <xf numFmtId="0" fontId="8" fillId="0" borderId="19" xfId="0" applyFont="1" applyFill="1" applyBorder="1" applyAlignment="1">
      <alignment vertical="center" wrapText="1"/>
    </xf>
    <xf numFmtId="0" fontId="8" fillId="0" borderId="49"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vertical="center" wrapText="1"/>
    </xf>
    <xf numFmtId="3" fontId="8" fillId="0" borderId="12"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166" fontId="8" fillId="0" borderId="15" xfId="0" applyNumberFormat="1" applyFont="1" applyFill="1" applyBorder="1" applyAlignment="1">
      <alignment horizontal="center" vertical="center" wrapText="1"/>
    </xf>
    <xf numFmtId="0" fontId="8" fillId="0" borderId="48" xfId="0" applyFont="1" applyFill="1" applyBorder="1" applyAlignment="1">
      <alignment vertical="center" wrapText="1"/>
    </xf>
    <xf numFmtId="0" fontId="8" fillId="0" borderId="24" xfId="0" applyFont="1" applyFill="1" applyBorder="1" applyAlignment="1">
      <alignment vertical="center" wrapText="1"/>
    </xf>
    <xf numFmtId="0" fontId="8" fillId="0" borderId="54" xfId="0" applyFont="1" applyFill="1" applyBorder="1" applyAlignment="1">
      <alignment horizontal="center" vertical="center" wrapText="1"/>
    </xf>
    <xf numFmtId="3" fontId="8" fillId="0" borderId="63" xfId="0" applyNumberFormat="1" applyFont="1" applyFill="1" applyBorder="1" applyAlignment="1">
      <alignment horizontal="center" vertical="center" wrapText="1"/>
    </xf>
    <xf numFmtId="167" fontId="0" fillId="0" borderId="10" xfId="0" applyNumberFormat="1" applyFill="1" applyBorder="1" applyAlignment="1">
      <alignment horizontal="center" vertical="center" wrapText="1"/>
    </xf>
    <xf numFmtId="0" fontId="9" fillId="42" borderId="24" xfId="0" applyFont="1" applyFill="1" applyBorder="1" applyAlignment="1">
      <alignment horizontal="left" vertical="center" wrapText="1"/>
    </xf>
    <xf numFmtId="0" fontId="0" fillId="42" borderId="10" xfId="0" applyFill="1" applyBorder="1" applyAlignment="1">
      <alignment horizontal="center" vertical="center" wrapText="1"/>
    </xf>
    <xf numFmtId="0" fontId="9" fillId="42" borderId="10" xfId="0" applyFont="1" applyFill="1" applyBorder="1" applyAlignment="1">
      <alignment horizontal="center" vertical="center"/>
    </xf>
    <xf numFmtId="0" fontId="9" fillId="42" borderId="10" xfId="0" applyFont="1" applyFill="1" applyBorder="1" applyAlignment="1">
      <alignment horizontal="center" vertical="center" wrapText="1"/>
    </xf>
    <xf numFmtId="0" fontId="9" fillId="42" borderId="10" xfId="0" applyFont="1" applyFill="1" applyBorder="1" applyAlignment="1">
      <alignment horizontal="right" vertical="center" wrapText="1"/>
    </xf>
    <xf numFmtId="38" fontId="9" fillId="42" borderId="10" xfId="0" applyNumberFormat="1" applyFont="1" applyFill="1" applyBorder="1" applyAlignment="1">
      <alignment horizontal="right" vertical="center" wrapText="1"/>
    </xf>
    <xf numFmtId="38" fontId="9" fillId="42" borderId="11" xfId="0" applyNumberFormat="1" applyFont="1" applyFill="1" applyBorder="1" applyAlignment="1">
      <alignment horizontal="right" vertical="center" wrapText="1"/>
    </xf>
    <xf numFmtId="38" fontId="9" fillId="42" borderId="60" xfId="0" applyNumberFormat="1" applyFont="1" applyFill="1" applyBorder="1" applyAlignment="1">
      <alignment horizontal="right" vertical="center" wrapText="1"/>
    </xf>
    <xf numFmtId="0" fontId="9" fillId="42" borderId="10" xfId="0" applyFont="1" applyFill="1" applyBorder="1" applyAlignment="1">
      <alignment horizontal="left" vertical="center" wrapText="1" indent="1"/>
    </xf>
    <xf numFmtId="0" fontId="9" fillId="42" borderId="21" xfId="0" applyFont="1" applyFill="1" applyBorder="1" applyAlignment="1">
      <alignment horizontal="center" vertical="center" wrapText="1"/>
    </xf>
    <xf numFmtId="38" fontId="0" fillId="0" borderId="54" xfId="0" applyNumberFormat="1" applyFont="1" applyBorder="1" applyAlignment="1">
      <alignment horizontal="right" vertical="center" wrapText="1"/>
    </xf>
    <xf numFmtId="0" fontId="0" fillId="0" borderId="24" xfId="0" applyFill="1" applyBorder="1" applyAlignment="1">
      <alignment horizontal="left" vertical="center"/>
    </xf>
    <xf numFmtId="0" fontId="0" fillId="0" borderId="19"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0" fillId="0" borderId="33" xfId="0" applyFont="1" applyFill="1" applyBorder="1" applyAlignment="1">
      <alignment horizontal="center" vertical="center" wrapText="1"/>
    </xf>
    <xf numFmtId="0" fontId="10" fillId="0" borderId="49" xfId="0" applyFont="1" applyFill="1" applyBorder="1" applyAlignment="1">
      <alignment vertical="center" wrapText="1"/>
    </xf>
    <xf numFmtId="3" fontId="10" fillId="0" borderId="19" xfId="0" applyNumberFormat="1" applyFont="1" applyFill="1" applyBorder="1" applyAlignment="1">
      <alignment horizontal="right" vertical="center" wrapText="1"/>
    </xf>
    <xf numFmtId="3" fontId="10" fillId="0" borderId="33" xfId="0" applyNumberFormat="1" applyFont="1" applyFill="1" applyBorder="1" applyAlignment="1">
      <alignment horizontal="right" vertical="center" wrapText="1"/>
    </xf>
    <xf numFmtId="3" fontId="0" fillId="0" borderId="33" xfId="0" applyNumberFormat="1" applyFont="1" applyFill="1" applyBorder="1" applyAlignment="1">
      <alignment horizontal="right" vertical="center"/>
    </xf>
    <xf numFmtId="3" fontId="10" fillId="0" borderId="52" xfId="0" applyNumberFormat="1" applyFont="1" applyFill="1" applyBorder="1" applyAlignment="1">
      <alignment horizontal="right" vertical="center" wrapText="1"/>
    </xf>
    <xf numFmtId="15" fontId="10" fillId="0" borderId="33" xfId="0" applyNumberFormat="1" applyFont="1" applyFill="1" applyBorder="1" applyAlignment="1">
      <alignment horizontal="center" vertical="center" wrapText="1"/>
    </xf>
    <xf numFmtId="15" fontId="10" fillId="0" borderId="68" xfId="0" applyNumberFormat="1"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7" xfId="0" applyFont="1" applyFill="1" applyBorder="1" applyAlignment="1">
      <alignment vertical="center" wrapText="1"/>
    </xf>
    <xf numFmtId="0" fontId="15" fillId="0" borderId="17" xfId="0" applyFont="1" applyFill="1" applyBorder="1" applyAlignment="1">
      <alignment vertical="center" wrapText="1"/>
    </xf>
    <xf numFmtId="0" fontId="15" fillId="0" borderId="20" xfId="0" applyFont="1" applyFill="1" applyBorder="1" applyAlignment="1">
      <alignment vertical="center" wrapText="1"/>
    </xf>
    <xf numFmtId="0" fontId="15" fillId="0" borderId="12" xfId="0" applyFont="1" applyFill="1" applyBorder="1" applyAlignment="1">
      <alignment vertical="center" wrapText="1"/>
    </xf>
    <xf numFmtId="3" fontId="15" fillId="0" borderId="12" xfId="0" applyNumberFormat="1" applyFont="1" applyFill="1" applyBorder="1" applyAlignment="1">
      <alignment horizontal="center" vertical="center" wrapText="1"/>
    </xf>
    <xf numFmtId="166" fontId="15" fillId="0" borderId="15" xfId="0" applyNumberFormat="1" applyFont="1" applyFill="1" applyBorder="1" applyAlignment="1">
      <alignment horizontal="center" vertical="center" wrapText="1"/>
    </xf>
    <xf numFmtId="0" fontId="0" fillId="0" borderId="27" xfId="0" applyFill="1" applyBorder="1" applyAlignment="1">
      <alignment/>
    </xf>
    <xf numFmtId="0" fontId="7" fillId="42" borderId="70" xfId="0" applyFont="1" applyFill="1" applyBorder="1" applyAlignment="1">
      <alignment horizontal="left" vertical="center"/>
    </xf>
    <xf numFmtId="0" fontId="7" fillId="42" borderId="69" xfId="0" applyFont="1" applyFill="1" applyBorder="1" applyAlignment="1">
      <alignment horizontal="center" vertical="center" wrapText="1"/>
    </xf>
    <xf numFmtId="0" fontId="7" fillId="42" borderId="71" xfId="0" applyFont="1" applyFill="1" applyBorder="1" applyAlignment="1">
      <alignment horizontal="center" vertical="center" wrapText="1"/>
    </xf>
    <xf numFmtId="0" fontId="7" fillId="42" borderId="70" xfId="0" applyFont="1" applyFill="1" applyBorder="1" applyAlignment="1">
      <alignment horizontal="center" vertical="center" wrapText="1"/>
    </xf>
    <xf numFmtId="3" fontId="7" fillId="42" borderId="72" xfId="0" applyNumberFormat="1" applyFont="1" applyFill="1" applyBorder="1" applyAlignment="1">
      <alignment horizontal="right" vertical="center" wrapText="1"/>
    </xf>
    <xf numFmtId="3" fontId="7" fillId="42" borderId="30" xfId="0" applyNumberFormat="1" applyFont="1" applyFill="1" applyBorder="1" applyAlignment="1">
      <alignment horizontal="right" vertical="center" wrapText="1"/>
    </xf>
    <xf numFmtId="0" fontId="0" fillId="42" borderId="73" xfId="0" applyFont="1" applyFill="1" applyBorder="1" applyAlignment="1">
      <alignment horizontal="center" vertical="center" wrapText="1"/>
    </xf>
    <xf numFmtId="0" fontId="0" fillId="42" borderId="74" xfId="0" applyFont="1" applyFill="1" applyBorder="1" applyAlignment="1">
      <alignment horizontal="center" vertical="center" wrapText="1"/>
    </xf>
    <xf numFmtId="0" fontId="7" fillId="42" borderId="30" xfId="0" applyFont="1" applyFill="1" applyBorder="1" applyAlignment="1">
      <alignment horizontal="center" vertical="center"/>
    </xf>
    <xf numFmtId="0" fontId="7" fillId="42" borderId="19" xfId="0" applyFont="1" applyFill="1" applyBorder="1" applyAlignment="1">
      <alignment horizontal="left" vertical="center"/>
    </xf>
    <xf numFmtId="0" fontId="7" fillId="42" borderId="33" xfId="0" applyFont="1" applyFill="1" applyBorder="1" applyAlignment="1">
      <alignment horizontal="left" vertical="center"/>
    </xf>
    <xf numFmtId="0" fontId="11" fillId="42" borderId="33" xfId="0" applyFont="1" applyFill="1" applyBorder="1" applyAlignment="1">
      <alignment vertical="center" wrapText="1"/>
    </xf>
    <xf numFmtId="0" fontId="11" fillId="42" borderId="49" xfId="0" applyFont="1" applyFill="1" applyBorder="1" applyAlignment="1">
      <alignment vertical="center" wrapText="1"/>
    </xf>
    <xf numFmtId="169" fontId="11" fillId="42" borderId="19" xfId="42" applyNumberFormat="1" applyFont="1" applyFill="1" applyBorder="1" applyAlignment="1">
      <alignment horizontal="center" vertical="center" wrapText="1"/>
    </xf>
    <xf numFmtId="3" fontId="7" fillId="42" borderId="33" xfId="0" applyNumberFormat="1" applyFont="1" applyFill="1" applyBorder="1" applyAlignment="1">
      <alignment horizontal="right" vertical="center"/>
    </xf>
    <xf numFmtId="3" fontId="7" fillId="42" borderId="52" xfId="0" applyNumberFormat="1" applyFont="1" applyFill="1" applyBorder="1" applyAlignment="1">
      <alignment horizontal="right" vertical="center"/>
    </xf>
    <xf numFmtId="3" fontId="7" fillId="42" borderId="75" xfId="0" applyNumberFormat="1" applyFont="1" applyFill="1" applyBorder="1" applyAlignment="1">
      <alignment horizontal="right" vertical="center"/>
    </xf>
    <xf numFmtId="3" fontId="11" fillId="42" borderId="76" xfId="0" applyNumberFormat="1" applyFont="1" applyFill="1" applyBorder="1" applyAlignment="1">
      <alignment horizontal="center" vertical="center" wrapText="1"/>
    </xf>
    <xf numFmtId="15" fontId="11" fillId="42" borderId="33" xfId="0" applyNumberFormat="1" applyFont="1" applyFill="1" applyBorder="1" applyAlignment="1">
      <alignment horizontal="center" vertical="center" wrapText="1"/>
    </xf>
    <xf numFmtId="15" fontId="11" fillId="42" borderId="52" xfId="0" applyNumberFormat="1" applyFont="1" applyFill="1" applyBorder="1" applyAlignment="1">
      <alignment horizontal="center" vertical="center" wrapText="1"/>
    </xf>
    <xf numFmtId="0" fontId="11" fillId="42" borderId="33" xfId="0" applyFont="1" applyFill="1" applyBorder="1" applyAlignment="1">
      <alignment horizontal="left" vertical="center"/>
    </xf>
    <xf numFmtId="173" fontId="11" fillId="42" borderId="19" xfId="0" applyNumberFormat="1" applyFont="1" applyFill="1" applyBorder="1" applyAlignment="1">
      <alignment horizontal="center" vertical="center" wrapText="1"/>
    </xf>
    <xf numFmtId="3" fontId="11" fillId="42" borderId="33" xfId="0" applyNumberFormat="1" applyFont="1" applyFill="1" applyBorder="1" applyAlignment="1">
      <alignment horizontal="right" vertical="center" wrapText="1"/>
    </xf>
    <xf numFmtId="3" fontId="11" fillId="42" borderId="52" xfId="0" applyNumberFormat="1" applyFont="1" applyFill="1" applyBorder="1" applyAlignment="1">
      <alignment horizontal="right" vertical="center" wrapText="1"/>
    </xf>
    <xf numFmtId="3" fontId="11" fillId="42" borderId="75" xfId="0" applyNumberFormat="1" applyFont="1" applyFill="1" applyBorder="1" applyAlignment="1">
      <alignment horizontal="right" vertical="center" wrapText="1"/>
    </xf>
    <xf numFmtId="3" fontId="11" fillId="42" borderId="61" xfId="0" applyNumberFormat="1" applyFont="1" applyFill="1" applyBorder="1" applyAlignment="1">
      <alignment horizontal="center" vertical="center" wrapText="1"/>
    </xf>
    <xf numFmtId="15" fontId="11" fillId="42" borderId="51" xfId="0" applyNumberFormat="1" applyFont="1" applyFill="1" applyBorder="1" applyAlignment="1">
      <alignment horizontal="center" vertical="center" wrapText="1"/>
    </xf>
    <xf numFmtId="0" fontId="11" fillId="42" borderId="56" xfId="0" applyFont="1" applyFill="1" applyBorder="1" applyAlignment="1">
      <alignment horizontal="center" vertical="center"/>
    </xf>
    <xf numFmtId="0" fontId="7" fillId="42" borderId="69" xfId="0" applyFont="1" applyFill="1" applyBorder="1" applyAlignment="1">
      <alignment horizontal="left" vertical="center"/>
    </xf>
    <xf numFmtId="0" fontId="11" fillId="42" borderId="69" xfId="0" applyFont="1" applyFill="1" applyBorder="1" applyAlignment="1">
      <alignment vertical="center" wrapText="1"/>
    </xf>
    <xf numFmtId="0" fontId="11" fillId="42" borderId="71" xfId="0" applyFont="1" applyFill="1" applyBorder="1" applyAlignment="1">
      <alignment vertical="center" wrapText="1"/>
    </xf>
    <xf numFmtId="3" fontId="11" fillId="42" borderId="70" xfId="0" applyNumberFormat="1" applyFont="1" applyFill="1" applyBorder="1" applyAlignment="1">
      <alignment horizontal="center" vertical="center" wrapText="1"/>
    </xf>
    <xf numFmtId="3" fontId="11" fillId="42" borderId="69" xfId="0" applyNumberFormat="1" applyFont="1" applyFill="1" applyBorder="1" applyAlignment="1">
      <alignment horizontal="right" vertical="center" wrapText="1"/>
    </xf>
    <xf numFmtId="3" fontId="11" fillId="42" borderId="30" xfId="0" applyNumberFormat="1" applyFont="1" applyFill="1" applyBorder="1" applyAlignment="1">
      <alignment horizontal="right" vertical="center" wrapText="1"/>
    </xf>
    <xf numFmtId="3" fontId="11" fillId="42" borderId="72" xfId="0" applyNumberFormat="1" applyFont="1" applyFill="1" applyBorder="1" applyAlignment="1">
      <alignment horizontal="right" vertical="center" wrapText="1"/>
    </xf>
    <xf numFmtId="3" fontId="11" fillId="42" borderId="77" xfId="0" applyNumberFormat="1" applyFont="1" applyFill="1" applyBorder="1" applyAlignment="1">
      <alignment horizontal="center" vertical="center" wrapText="1"/>
    </xf>
    <xf numFmtId="15" fontId="11" fillId="42" borderId="78" xfId="0" applyNumberFormat="1" applyFont="1" applyFill="1" applyBorder="1" applyAlignment="1">
      <alignment horizontal="center" vertical="center" wrapText="1"/>
    </xf>
    <xf numFmtId="15" fontId="11" fillId="42" borderId="79" xfId="0" applyNumberFormat="1" applyFont="1" applyFill="1" applyBorder="1" applyAlignment="1">
      <alignment horizontal="center" vertical="center" wrapText="1"/>
    </xf>
    <xf numFmtId="0" fontId="11" fillId="42" borderId="0" xfId="0" applyFont="1" applyFill="1" applyBorder="1" applyAlignment="1">
      <alignment vertical="center" wrapText="1"/>
    </xf>
    <xf numFmtId="3" fontId="11" fillId="42" borderId="16" xfId="0" applyNumberFormat="1" applyFont="1" applyFill="1" applyBorder="1" applyAlignment="1">
      <alignment horizontal="center" vertical="center" wrapText="1"/>
    </xf>
    <xf numFmtId="0" fontId="7" fillId="42" borderId="80" xfId="0" applyFont="1" applyFill="1" applyBorder="1" applyAlignment="1">
      <alignment horizontal="left" vertical="center"/>
    </xf>
    <xf numFmtId="0" fontId="7" fillId="42" borderId="78" xfId="0" applyFont="1" applyFill="1" applyBorder="1" applyAlignment="1">
      <alignment horizontal="left" vertical="center"/>
    </xf>
    <xf numFmtId="0" fontId="11" fillId="42" borderId="78" xfId="0" applyFont="1" applyFill="1" applyBorder="1" applyAlignment="1">
      <alignment vertical="center" wrapText="1"/>
    </xf>
    <xf numFmtId="0" fontId="11" fillId="42" borderId="43" xfId="0" applyFont="1" applyFill="1" applyBorder="1" applyAlignment="1">
      <alignment vertical="center" wrapText="1"/>
    </xf>
    <xf numFmtId="3" fontId="11" fillId="42" borderId="80" xfId="0" applyNumberFormat="1" applyFont="1" applyFill="1" applyBorder="1" applyAlignment="1">
      <alignment horizontal="center" vertical="center" wrapText="1"/>
    </xf>
    <xf numFmtId="3" fontId="11" fillId="42" borderId="78" xfId="0" applyNumberFormat="1" applyFont="1" applyFill="1" applyBorder="1" applyAlignment="1">
      <alignment horizontal="right" vertical="center" wrapText="1"/>
    </xf>
    <xf numFmtId="3" fontId="11" fillId="42" borderId="79" xfId="0" applyNumberFormat="1" applyFont="1" applyFill="1" applyBorder="1" applyAlignment="1">
      <alignment horizontal="right" vertical="center" wrapText="1"/>
    </xf>
    <xf numFmtId="3" fontId="11" fillId="42" borderId="43" xfId="0" applyNumberFormat="1" applyFont="1" applyFill="1" applyBorder="1" applyAlignment="1">
      <alignment horizontal="right" vertical="center" wrapText="1"/>
    </xf>
    <xf numFmtId="15" fontId="11" fillId="42" borderId="78" xfId="0" applyNumberFormat="1" applyFont="1" applyFill="1" applyBorder="1" applyAlignment="1">
      <alignment vertical="center" wrapText="1"/>
    </xf>
    <xf numFmtId="15" fontId="11" fillId="42" borderId="79" xfId="0" applyNumberFormat="1" applyFont="1" applyFill="1" applyBorder="1" applyAlignment="1">
      <alignment vertical="center" wrapText="1"/>
    </xf>
    <xf numFmtId="3" fontId="11" fillId="42" borderId="19" xfId="0" applyNumberFormat="1" applyFont="1" applyFill="1" applyBorder="1" applyAlignment="1">
      <alignment horizontal="center" vertical="center" wrapText="1"/>
    </xf>
    <xf numFmtId="173" fontId="11" fillId="42" borderId="70" xfId="0" applyNumberFormat="1" applyFont="1" applyFill="1" applyBorder="1" applyAlignment="1">
      <alignment horizontal="center" vertical="center" wrapText="1"/>
    </xf>
    <xf numFmtId="3" fontId="11" fillId="42" borderId="73" xfId="0" applyNumberFormat="1" applyFont="1" applyFill="1" applyBorder="1" applyAlignment="1">
      <alignment horizontal="center" vertical="center" wrapText="1"/>
    </xf>
    <xf numFmtId="15" fontId="11" fillId="42" borderId="69" xfId="0" applyNumberFormat="1" applyFont="1" applyFill="1" applyBorder="1" applyAlignment="1">
      <alignment horizontal="center" vertical="center" wrapText="1"/>
    </xf>
    <xf numFmtId="15" fontId="11" fillId="42" borderId="30" xfId="0" applyNumberFormat="1" applyFont="1" applyFill="1" applyBorder="1" applyAlignment="1">
      <alignment horizontal="center" vertical="center" wrapText="1"/>
    </xf>
    <xf numFmtId="3" fontId="7" fillId="42" borderId="69" xfId="0" applyNumberFormat="1" applyFont="1" applyFill="1" applyBorder="1" applyAlignment="1">
      <alignment horizontal="right" vertical="center"/>
    </xf>
    <xf numFmtId="3" fontId="7" fillId="42" borderId="30" xfId="0" applyNumberFormat="1" applyFont="1" applyFill="1" applyBorder="1" applyAlignment="1">
      <alignment horizontal="right" vertical="center"/>
    </xf>
    <xf numFmtId="3" fontId="7" fillId="42" borderId="72" xfId="0" applyNumberFormat="1" applyFont="1" applyFill="1" applyBorder="1" applyAlignment="1">
      <alignment horizontal="right" vertical="center"/>
    </xf>
    <xf numFmtId="15" fontId="11" fillId="42" borderId="68" xfId="0" applyNumberFormat="1" applyFont="1" applyFill="1" applyBorder="1" applyAlignment="1">
      <alignment horizontal="center" vertical="center" wrapText="1"/>
    </xf>
    <xf numFmtId="0" fontId="7" fillId="42" borderId="70" xfId="0" applyFont="1" applyFill="1" applyBorder="1" applyAlignment="1">
      <alignment horizontal="left" vertical="center" wrapText="1"/>
    </xf>
    <xf numFmtId="0" fontId="7" fillId="42" borderId="69" xfId="0" applyFont="1" applyFill="1" applyBorder="1" applyAlignment="1">
      <alignment horizontal="left" vertical="center" wrapText="1"/>
    </xf>
    <xf numFmtId="0" fontId="11" fillId="42" borderId="69" xfId="0" applyFont="1" applyFill="1" applyBorder="1" applyAlignment="1">
      <alignment horizontal="center" vertical="center" wrapText="1"/>
    </xf>
    <xf numFmtId="3" fontId="11" fillId="42" borderId="70" xfId="0" applyNumberFormat="1" applyFont="1" applyFill="1" applyBorder="1" applyAlignment="1">
      <alignment horizontal="right" vertical="center" wrapText="1"/>
    </xf>
    <xf numFmtId="15" fontId="11" fillId="42" borderId="81" xfId="0" applyNumberFormat="1" applyFont="1" applyFill="1" applyBorder="1" applyAlignment="1">
      <alignment horizontal="center" vertical="center" wrapText="1"/>
    </xf>
    <xf numFmtId="3" fontId="11" fillId="42" borderId="48" xfId="0" applyNumberFormat="1" applyFont="1" applyFill="1" applyBorder="1" applyAlignment="1">
      <alignment horizontal="center" vertical="center" wrapText="1"/>
    </xf>
    <xf numFmtId="3" fontId="32" fillId="36" borderId="48" xfId="0" applyNumberFormat="1" applyFont="1" applyFill="1" applyBorder="1" applyAlignment="1">
      <alignment horizontal="center" vertical="center" wrapText="1"/>
    </xf>
    <xf numFmtId="3" fontId="10" fillId="0" borderId="82" xfId="0" applyNumberFormat="1" applyFont="1" applyFill="1" applyBorder="1" applyAlignment="1">
      <alignment horizontal="center" vertical="center" wrapText="1"/>
    </xf>
    <xf numFmtId="3" fontId="10" fillId="0" borderId="48" xfId="0" applyNumberFormat="1" applyFont="1" applyFill="1" applyBorder="1" applyAlignment="1">
      <alignment horizontal="center" vertical="center" wrapText="1"/>
    </xf>
    <xf numFmtId="3" fontId="10" fillId="0" borderId="50" xfId="0" applyNumberFormat="1" applyFont="1" applyFill="1" applyBorder="1" applyAlignment="1">
      <alignment horizontal="center" vertical="center" wrapText="1"/>
    </xf>
    <xf numFmtId="3" fontId="11" fillId="42" borderId="74" xfId="0" applyNumberFormat="1" applyFont="1" applyFill="1" applyBorder="1" applyAlignment="1">
      <alignment horizontal="center" vertical="center" wrapText="1"/>
    </xf>
    <xf numFmtId="3" fontId="33" fillId="0" borderId="48" xfId="0" applyNumberFormat="1" applyFont="1" applyFill="1" applyBorder="1" applyAlignment="1">
      <alignment horizontal="center" vertical="center" wrapText="1"/>
    </xf>
    <xf numFmtId="3" fontId="11" fillId="42" borderId="83" xfId="0" applyNumberFormat="1" applyFont="1" applyFill="1" applyBorder="1" applyAlignment="1">
      <alignment horizontal="center" vertical="center" wrapText="1"/>
    </xf>
    <xf numFmtId="3" fontId="10" fillId="36" borderId="11" xfId="0" applyNumberFormat="1" applyFont="1" applyFill="1" applyBorder="1" applyAlignment="1">
      <alignment horizontal="center" vertical="center" wrapText="1"/>
    </xf>
    <xf numFmtId="3" fontId="10" fillId="0" borderId="21" xfId="0" applyNumberFormat="1" applyFont="1" applyFill="1" applyBorder="1" applyAlignment="1">
      <alignment horizontal="center" vertical="center" wrapText="1"/>
    </xf>
    <xf numFmtId="3" fontId="33" fillId="36" borderId="21" xfId="0" applyNumberFormat="1" applyFont="1" applyFill="1" applyBorder="1" applyAlignment="1">
      <alignment horizontal="center" vertical="center" wrapText="1"/>
    </xf>
    <xf numFmtId="0" fontId="0" fillId="0" borderId="68" xfId="0" applyFill="1" applyBorder="1" applyAlignment="1">
      <alignment wrapText="1"/>
    </xf>
    <xf numFmtId="3" fontId="11" fillId="42" borderId="68" xfId="0" applyNumberFormat="1" applyFont="1" applyFill="1" applyBorder="1" applyAlignment="1">
      <alignment horizontal="center" vertical="center" wrapText="1"/>
    </xf>
    <xf numFmtId="0" fontId="0" fillId="0" borderId="45" xfId="0" applyFill="1" applyBorder="1" applyAlignment="1">
      <alignment wrapText="1"/>
    </xf>
    <xf numFmtId="3" fontId="11" fillId="42" borderId="73" xfId="0" applyNumberFormat="1" applyFont="1" applyFill="1" applyBorder="1" applyAlignment="1">
      <alignment horizontal="right" vertical="center" wrapText="1"/>
    </xf>
    <xf numFmtId="3" fontId="10" fillId="0" borderId="38" xfId="0" applyNumberFormat="1" applyFont="1" applyFill="1" applyBorder="1" applyAlignment="1">
      <alignment horizontal="right" vertical="center" wrapText="1"/>
    </xf>
    <xf numFmtId="3" fontId="10" fillId="0" borderId="76" xfId="0" applyNumberFormat="1" applyFont="1" applyFill="1" applyBorder="1" applyAlignment="1">
      <alignment horizontal="right" vertical="center" wrapText="1"/>
    </xf>
    <xf numFmtId="3" fontId="11" fillId="42" borderId="76" xfId="0" applyNumberFormat="1" applyFont="1" applyFill="1" applyBorder="1" applyAlignment="1">
      <alignment horizontal="right" vertical="center" wrapText="1"/>
    </xf>
    <xf numFmtId="3" fontId="10" fillId="0" borderId="64" xfId="0" applyNumberFormat="1" applyFont="1" applyFill="1" applyBorder="1" applyAlignment="1">
      <alignment horizontal="right" vertical="center" wrapText="1"/>
    </xf>
    <xf numFmtId="0" fontId="9" fillId="42" borderId="24" xfId="0" applyFont="1" applyFill="1" applyBorder="1" applyAlignment="1">
      <alignment horizontal="left" vertical="center"/>
    </xf>
    <xf numFmtId="0" fontId="9" fillId="42" borderId="11" xfId="0" applyFont="1" applyFill="1" applyBorder="1" applyAlignment="1">
      <alignment horizontal="center" vertical="center" wrapText="1"/>
    </xf>
    <xf numFmtId="3" fontId="9" fillId="42" borderId="10" xfId="0" applyNumberFormat="1" applyFont="1" applyFill="1" applyBorder="1" applyAlignment="1">
      <alignment horizontal="right" vertical="center" wrapText="1"/>
    </xf>
    <xf numFmtId="0" fontId="9" fillId="42" borderId="12" xfId="0" applyFont="1" applyFill="1" applyBorder="1" applyAlignment="1">
      <alignment horizontal="center" vertical="center" wrapText="1"/>
    </xf>
    <xf numFmtId="3" fontId="9" fillId="42" borderId="20" xfId="0" applyNumberFormat="1" applyFont="1" applyFill="1" applyBorder="1" applyAlignment="1">
      <alignment horizontal="right" vertical="center" wrapText="1"/>
    </xf>
    <xf numFmtId="0" fontId="9" fillId="42" borderId="12" xfId="0" applyFont="1" applyFill="1" applyBorder="1" applyAlignment="1">
      <alignment horizontal="center" vertical="center"/>
    </xf>
    <xf numFmtId="0" fontId="9" fillId="42" borderId="67" xfId="0" applyFont="1" applyFill="1" applyBorder="1" applyAlignment="1">
      <alignment horizontal="center" vertical="center" wrapText="1"/>
    </xf>
    <xf numFmtId="0" fontId="9" fillId="42" borderId="52" xfId="0" applyFont="1" applyFill="1" applyBorder="1" applyAlignment="1">
      <alignment horizontal="center" vertical="center" wrapText="1"/>
    </xf>
    <xf numFmtId="38" fontId="9" fillId="42" borderId="20" xfId="0" applyNumberFormat="1" applyFont="1" applyFill="1" applyBorder="1" applyAlignment="1">
      <alignment horizontal="right" vertical="center" wrapText="1"/>
    </xf>
    <xf numFmtId="0" fontId="9" fillId="42" borderId="20" xfId="0" applyFont="1" applyFill="1" applyBorder="1" applyAlignment="1">
      <alignment horizontal="right" vertical="center" wrapText="1"/>
    </xf>
    <xf numFmtId="172" fontId="9" fillId="42" borderId="20" xfId="0" applyNumberFormat="1" applyFont="1" applyFill="1" applyBorder="1" applyAlignment="1">
      <alignment horizontal="right" vertical="center" wrapText="1"/>
    </xf>
    <xf numFmtId="4" fontId="9" fillId="42" borderId="12" xfId="0" applyNumberFormat="1" applyFont="1" applyFill="1" applyBorder="1" applyAlignment="1">
      <alignment horizontal="center" vertical="center" wrapText="1"/>
    </xf>
    <xf numFmtId="0" fontId="9" fillId="42" borderId="17" xfId="0" applyFont="1" applyFill="1" applyBorder="1" applyAlignment="1">
      <alignment horizontal="left" vertical="center"/>
    </xf>
    <xf numFmtId="0" fontId="9" fillId="42" borderId="20" xfId="0" applyFont="1" applyFill="1" applyBorder="1" applyAlignment="1">
      <alignment horizontal="center" vertical="center" wrapText="1"/>
    </xf>
    <xf numFmtId="0" fontId="9" fillId="42" borderId="12" xfId="0" applyFont="1" applyFill="1" applyBorder="1" applyAlignment="1">
      <alignment horizontal="right" vertical="center" wrapText="1"/>
    </xf>
    <xf numFmtId="0" fontId="9" fillId="42" borderId="56" xfId="0" applyFont="1" applyFill="1" applyBorder="1" applyAlignment="1">
      <alignment horizontal="center" vertical="center" wrapText="1"/>
    </xf>
    <xf numFmtId="0" fontId="0" fillId="0" borderId="84" xfId="0" applyBorder="1" applyAlignment="1">
      <alignment vertical="center"/>
    </xf>
    <xf numFmtId="0" fontId="9" fillId="0" borderId="41" xfId="0" applyFont="1" applyFill="1" applyBorder="1" applyAlignment="1">
      <alignment horizontal="center" vertical="center" wrapText="1"/>
    </xf>
    <xf numFmtId="0" fontId="0" fillId="0" borderId="25" xfId="0" applyFill="1" applyBorder="1" applyAlignment="1">
      <alignment vertical="center"/>
    </xf>
    <xf numFmtId="0" fontId="9" fillId="42" borderId="70" xfId="0" applyFont="1" applyFill="1" applyBorder="1" applyAlignment="1">
      <alignment horizontal="left" vertical="center" wrapText="1"/>
    </xf>
    <xf numFmtId="0" fontId="9" fillId="42" borderId="69" xfId="0" applyFont="1" applyFill="1" applyBorder="1" applyAlignment="1">
      <alignment horizontal="center" vertical="center" wrapText="1"/>
    </xf>
    <xf numFmtId="0" fontId="0" fillId="42" borderId="69" xfId="0" applyFill="1" applyBorder="1" applyAlignment="1">
      <alignment horizontal="center" vertical="center" wrapText="1"/>
    </xf>
    <xf numFmtId="0" fontId="9" fillId="42" borderId="69" xfId="0" applyFont="1" applyFill="1" applyBorder="1" applyAlignment="1">
      <alignment horizontal="center" vertical="center"/>
    </xf>
    <xf numFmtId="0" fontId="9" fillId="42" borderId="69" xfId="0" applyFont="1" applyFill="1" applyBorder="1" applyAlignment="1">
      <alignment horizontal="right" vertical="center" wrapText="1"/>
    </xf>
    <xf numFmtId="0" fontId="9" fillId="42" borderId="30" xfId="0" applyFont="1" applyFill="1" applyBorder="1" applyAlignment="1">
      <alignment horizontal="center" vertical="center" wrapText="1"/>
    </xf>
    <xf numFmtId="0" fontId="14" fillId="42" borderId="10" xfId="0" applyFont="1" applyFill="1" applyBorder="1" applyAlignment="1">
      <alignment vertical="center" wrapText="1"/>
    </xf>
    <xf numFmtId="0" fontId="14" fillId="42" borderId="10" xfId="0" applyFont="1" applyFill="1" applyBorder="1" applyAlignment="1">
      <alignment horizontal="center" vertical="center" wrapText="1"/>
    </xf>
    <xf numFmtId="166" fontId="14" fillId="42" borderId="10" xfId="0" applyNumberFormat="1" applyFont="1" applyFill="1" applyBorder="1" applyAlignment="1">
      <alignment horizontal="center" vertical="center" wrapText="1"/>
    </xf>
    <xf numFmtId="0" fontId="14" fillId="42" borderId="21" xfId="0" applyFont="1" applyFill="1" applyBorder="1" applyAlignment="1">
      <alignment horizontal="center" vertical="center" wrapText="1"/>
    </xf>
    <xf numFmtId="0" fontId="3" fillId="37" borderId="22" xfId="0" applyFont="1" applyFill="1" applyBorder="1" applyAlignment="1">
      <alignment horizontal="center" vertical="center"/>
    </xf>
    <xf numFmtId="0" fontId="3" fillId="37" borderId="85" xfId="0" applyFont="1" applyFill="1" applyBorder="1" applyAlignment="1">
      <alignment horizontal="center" vertical="center"/>
    </xf>
    <xf numFmtId="0" fontId="28" fillId="37" borderId="46" xfId="0" applyFont="1" applyFill="1" applyBorder="1" applyAlignment="1">
      <alignment horizontal="center" vertical="center"/>
    </xf>
    <xf numFmtId="0" fontId="28" fillId="37" borderId="43" xfId="0" applyFont="1" applyFill="1" applyBorder="1" applyAlignment="1">
      <alignment horizontal="center" vertical="center"/>
    </xf>
    <xf numFmtId="0" fontId="28" fillId="37" borderId="47" xfId="0" applyFont="1" applyFill="1" applyBorder="1" applyAlignment="1">
      <alignment horizontal="center" vertical="center"/>
    </xf>
    <xf numFmtId="0" fontId="28" fillId="37" borderId="26" xfId="0" applyFont="1" applyFill="1" applyBorder="1" applyAlignment="1">
      <alignment horizontal="center" vertical="center" wrapText="1"/>
    </xf>
    <xf numFmtId="0" fontId="28" fillId="37" borderId="40" xfId="0" applyFont="1" applyFill="1" applyBorder="1" applyAlignment="1">
      <alignment horizontal="center" vertical="center" wrapText="1"/>
    </xf>
    <xf numFmtId="0" fontId="29" fillId="0" borderId="27" xfId="0" applyFont="1" applyBorder="1" applyAlignment="1">
      <alignment/>
    </xf>
    <xf numFmtId="0" fontId="3" fillId="35" borderId="22" xfId="0" applyFont="1" applyFill="1" applyBorder="1" applyAlignment="1">
      <alignment horizontal="center"/>
    </xf>
    <xf numFmtId="0" fontId="0" fillId="0" borderId="23" xfId="0" applyBorder="1" applyAlignment="1">
      <alignment horizontal="center"/>
    </xf>
    <xf numFmtId="0" fontId="0" fillId="0" borderId="42" xfId="0" applyBorder="1" applyAlignment="1">
      <alignment horizontal="center"/>
    </xf>
    <xf numFmtId="3" fontId="6" fillId="39" borderId="22" xfId="0" applyNumberFormat="1" applyFont="1" applyFill="1" applyBorder="1" applyAlignment="1">
      <alignment horizontal="right" vertical="center" wrapText="1"/>
    </xf>
    <xf numFmtId="0" fontId="19" fillId="0" borderId="23" xfId="0" applyFont="1" applyBorder="1" applyAlignment="1">
      <alignment horizontal="right" vertical="center"/>
    </xf>
    <xf numFmtId="0" fontId="19" fillId="0" borderId="42" xfId="0" applyFont="1" applyBorder="1" applyAlignment="1">
      <alignment horizontal="right" vertical="center"/>
    </xf>
    <xf numFmtId="0" fontId="9" fillId="33" borderId="43"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77" xfId="0" applyFont="1" applyFill="1" applyBorder="1" applyAlignment="1">
      <alignment horizontal="center" vertical="center" wrapText="1"/>
    </xf>
    <xf numFmtId="0" fontId="0" fillId="0" borderId="64" xfId="0" applyBorder="1" applyAlignment="1">
      <alignment horizontal="center" vertical="center" wrapText="1"/>
    </xf>
    <xf numFmtId="0" fontId="9" fillId="33" borderId="83" xfId="0" applyFont="1" applyFill="1" applyBorder="1" applyAlignment="1">
      <alignment horizontal="center" vertical="center" wrapText="1"/>
    </xf>
    <xf numFmtId="0" fontId="0" fillId="0" borderId="82" xfId="0" applyBorder="1" applyAlignment="1">
      <alignment horizontal="center" vertical="center" wrapText="1"/>
    </xf>
    <xf numFmtId="0" fontId="12" fillId="37" borderId="22" xfId="0" applyFont="1" applyFill="1" applyBorder="1" applyAlignment="1">
      <alignment horizontal="center" vertical="center"/>
    </xf>
    <xf numFmtId="0" fontId="12" fillId="37" borderId="23" xfId="0" applyFont="1" applyFill="1" applyBorder="1" applyAlignment="1">
      <alignment horizontal="center" vertical="center"/>
    </xf>
    <xf numFmtId="0" fontId="12" fillId="37" borderId="42" xfId="0" applyFont="1" applyFill="1" applyBorder="1" applyAlignment="1">
      <alignment horizontal="center" vertical="center"/>
    </xf>
    <xf numFmtId="0" fontId="13" fillId="37" borderId="46" xfId="0" applyFont="1" applyFill="1"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9" fillId="33" borderId="80" xfId="0" applyFont="1" applyFill="1" applyBorder="1" applyAlignment="1">
      <alignment horizontal="center" vertical="center" wrapText="1"/>
    </xf>
    <xf numFmtId="0" fontId="9" fillId="33" borderId="66" xfId="0" applyFont="1" applyFill="1" applyBorder="1" applyAlignment="1">
      <alignment horizontal="center" vertical="center" wrapText="1"/>
    </xf>
    <xf numFmtId="0" fontId="9" fillId="33" borderId="78"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86"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9" fillId="33" borderId="70"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30" xfId="0" applyFont="1" applyFill="1" applyBorder="1" applyAlignment="1">
      <alignment horizontal="center" vertical="center"/>
    </xf>
    <xf numFmtId="0" fontId="5" fillId="39" borderId="22" xfId="0" applyFont="1" applyFill="1" applyBorder="1" applyAlignment="1">
      <alignment horizontal="right" vertical="center"/>
    </xf>
    <xf numFmtId="0" fontId="7" fillId="0" borderId="23" xfId="0" applyFont="1" applyBorder="1" applyAlignment="1">
      <alignment horizontal="right" vertical="center"/>
    </xf>
    <xf numFmtId="0" fontId="7" fillId="0" borderId="85" xfId="0" applyFont="1" applyBorder="1" applyAlignment="1">
      <alignment horizontal="right" vertical="center"/>
    </xf>
    <xf numFmtId="3" fontId="5" fillId="39" borderId="37" xfId="0" applyNumberFormat="1" applyFont="1" applyFill="1" applyBorder="1" applyAlignment="1">
      <alignment horizontal="center" vertical="top" wrapText="1"/>
    </xf>
    <xf numFmtId="0" fontId="0" fillId="39" borderId="23" xfId="0" applyFill="1" applyBorder="1" applyAlignment="1">
      <alignment horizontal="center"/>
    </xf>
    <xf numFmtId="0" fontId="0" fillId="39" borderId="42" xfId="0" applyFill="1" applyBorder="1" applyAlignment="1">
      <alignment horizontal="center"/>
    </xf>
    <xf numFmtId="0" fontId="9" fillId="33" borderId="79"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71"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83" xfId="0" applyFont="1" applyFill="1" applyBorder="1" applyAlignment="1">
      <alignment horizontal="center" vertical="center"/>
    </xf>
    <xf numFmtId="0" fontId="9" fillId="33" borderId="71" xfId="0" applyFont="1" applyFill="1" applyBorder="1" applyAlignment="1">
      <alignment horizontal="center" vertical="center" wrapText="1"/>
    </xf>
    <xf numFmtId="0" fontId="9" fillId="33" borderId="72" xfId="0" applyFont="1" applyFill="1" applyBorder="1" applyAlignment="1">
      <alignment horizontal="center" vertical="center" wrapText="1"/>
    </xf>
    <xf numFmtId="0" fontId="9" fillId="33" borderId="74" xfId="0" applyFont="1" applyFill="1" applyBorder="1" applyAlignment="1">
      <alignment horizontal="center" vertical="center" wrapText="1"/>
    </xf>
    <xf numFmtId="0" fontId="9" fillId="33" borderId="8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78" xfId="0" applyFont="1" applyFill="1" applyBorder="1" applyAlignment="1">
      <alignment horizontal="center" vertical="center"/>
    </xf>
    <xf numFmtId="0" fontId="9" fillId="33" borderId="33" xfId="0" applyFont="1" applyFill="1" applyBorder="1" applyAlignment="1">
      <alignment horizontal="center" vertical="center"/>
    </xf>
    <xf numFmtId="0" fontId="5" fillId="37" borderId="22" xfId="0" applyFont="1" applyFill="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xf>
    <xf numFmtId="0" fontId="5" fillId="37" borderId="23" xfId="0" applyFont="1" applyFill="1" applyBorder="1" applyAlignment="1">
      <alignment horizontal="center" vertical="center"/>
    </xf>
    <xf numFmtId="0" fontId="5" fillId="37" borderId="42" xfId="0" applyFont="1" applyFill="1" applyBorder="1" applyAlignment="1">
      <alignment horizontal="center" vertical="center"/>
    </xf>
    <xf numFmtId="0" fontId="9" fillId="33" borderId="51" xfId="0" applyFont="1" applyFill="1" applyBorder="1" applyAlignment="1">
      <alignment horizontal="center" vertical="center" wrapText="1"/>
    </xf>
    <xf numFmtId="0" fontId="9" fillId="33" borderId="51" xfId="0" applyFont="1" applyFill="1" applyBorder="1" applyAlignment="1">
      <alignment horizontal="center" vertical="center"/>
    </xf>
    <xf numFmtId="0" fontId="9" fillId="33" borderId="56" xfId="0" applyFont="1" applyFill="1" applyBorder="1" applyAlignment="1">
      <alignment horizontal="center" vertical="center" wrapText="1"/>
    </xf>
    <xf numFmtId="0" fontId="9" fillId="33" borderId="74" xfId="0" applyFont="1" applyFill="1" applyBorder="1" applyAlignment="1">
      <alignment horizontal="center" vertical="center"/>
    </xf>
    <xf numFmtId="0" fontId="0" fillId="33" borderId="51" xfId="0" applyFill="1" applyBorder="1" applyAlignment="1">
      <alignment horizontal="center" vertical="center" wrapText="1"/>
    </xf>
    <xf numFmtId="0" fontId="0" fillId="0" borderId="72" xfId="0" applyBorder="1" applyAlignment="1">
      <alignment horizontal="center" vertical="center" wrapText="1"/>
    </xf>
    <xf numFmtId="0" fontId="0" fillId="0" borderId="83" xfId="0" applyBorder="1" applyAlignment="1">
      <alignment horizontal="center" vertical="center" wrapText="1"/>
    </xf>
    <xf numFmtId="0" fontId="9" fillId="33" borderId="16" xfId="0" applyFont="1" applyFill="1" applyBorder="1" applyAlignment="1">
      <alignment horizontal="center" vertical="center" wrapText="1"/>
    </xf>
    <xf numFmtId="0" fontId="0" fillId="0" borderId="83" xfId="0" applyBorder="1" applyAlignment="1">
      <alignment horizontal="center" vertical="center"/>
    </xf>
    <xf numFmtId="0" fontId="0" fillId="0" borderId="40" xfId="0" applyBorder="1" applyAlignment="1">
      <alignment horizontal="center" vertical="center"/>
    </xf>
    <xf numFmtId="0" fontId="0" fillId="0" borderId="82" xfId="0" applyBorder="1" applyAlignment="1">
      <alignment horizontal="center" vertical="center"/>
    </xf>
    <xf numFmtId="0" fontId="0" fillId="38" borderId="44" xfId="0" applyFont="1" applyFill="1" applyBorder="1" applyAlignment="1">
      <alignment vertical="center" wrapText="1"/>
    </xf>
    <xf numFmtId="0" fontId="0" fillId="38" borderId="55" xfId="0" applyFont="1" applyFill="1" applyBorder="1" applyAlignment="1">
      <alignment vertical="center" wrapText="1"/>
    </xf>
    <xf numFmtId="0" fontId="0" fillId="38" borderId="34" xfId="0" applyFont="1" applyFill="1" applyBorder="1" applyAlignment="1">
      <alignment vertical="center" wrapText="1"/>
    </xf>
    <xf numFmtId="0" fontId="5" fillId="37" borderId="46" xfId="0" applyFont="1" applyFill="1" applyBorder="1" applyAlignment="1">
      <alignment horizontal="center" vertical="center"/>
    </xf>
    <xf numFmtId="0" fontId="5" fillId="37" borderId="43" xfId="0" applyFont="1" applyFill="1" applyBorder="1" applyAlignment="1">
      <alignment horizontal="center" vertical="center"/>
    </xf>
    <xf numFmtId="3" fontId="7" fillId="39" borderId="65" xfId="0" applyNumberFormat="1" applyFont="1" applyFill="1" applyBorder="1" applyAlignment="1">
      <alignment horizontal="right" vertical="center" wrapText="1"/>
    </xf>
    <xf numFmtId="0" fontId="0" fillId="39" borderId="40" xfId="0" applyFill="1" applyBorder="1" applyAlignment="1">
      <alignment horizontal="right" vertical="center" wrapText="1"/>
    </xf>
    <xf numFmtId="0" fontId="0" fillId="39" borderId="27" xfId="0" applyFill="1" applyBorder="1" applyAlignment="1">
      <alignment horizontal="right" vertical="center" wrapText="1"/>
    </xf>
    <xf numFmtId="0" fontId="9" fillId="33" borderId="53" xfId="0" applyFont="1" applyFill="1" applyBorder="1" applyAlignment="1">
      <alignment horizontal="center" vertical="center"/>
    </xf>
    <xf numFmtId="0" fontId="0" fillId="0" borderId="41" xfId="0" applyNumberFormat="1" applyFont="1" applyBorder="1" applyAlignment="1">
      <alignment vertical="center" wrapText="1"/>
    </xf>
    <xf numFmtId="0" fontId="0" fillId="0" borderId="60" xfId="0" applyBorder="1" applyAlignment="1">
      <alignment vertical="center" wrapText="1"/>
    </xf>
    <xf numFmtId="0" fontId="0" fillId="0" borderId="11" xfId="0" applyBorder="1" applyAlignment="1">
      <alignment vertical="center" wrapText="1"/>
    </xf>
    <xf numFmtId="0" fontId="0" fillId="38" borderId="41" xfId="0" applyFont="1" applyFill="1" applyBorder="1" applyAlignment="1">
      <alignment vertical="center" wrapText="1"/>
    </xf>
    <xf numFmtId="0" fontId="5" fillId="37" borderId="22" xfId="0" applyFont="1" applyFill="1" applyBorder="1" applyAlignment="1">
      <alignment/>
    </xf>
    <xf numFmtId="0" fontId="5" fillId="37" borderId="42" xfId="0" applyFont="1" applyFill="1" applyBorder="1" applyAlignment="1">
      <alignment/>
    </xf>
    <xf numFmtId="0" fontId="0" fillId="39" borderId="26" xfId="0" applyFont="1" applyFill="1" applyBorder="1" applyAlignment="1">
      <alignment horizontal="right" vertical="center" wrapText="1"/>
    </xf>
    <xf numFmtId="0" fontId="0" fillId="43" borderId="40" xfId="0" applyFill="1" applyBorder="1" applyAlignment="1">
      <alignment horizontal="right" vertical="center" wrapText="1"/>
    </xf>
    <xf numFmtId="0" fontId="0" fillId="0" borderId="82" xfId="0" applyBorder="1" applyAlignment="1">
      <alignment horizontal="right" vertical="center"/>
    </xf>
    <xf numFmtId="0" fontId="2" fillId="39" borderId="26" xfId="0" applyFont="1" applyFill="1" applyBorder="1" applyAlignment="1">
      <alignment vertical="top" wrapText="1"/>
    </xf>
    <xf numFmtId="0" fontId="0" fillId="39" borderId="40" xfId="0" applyFill="1" applyBorder="1" applyAlignment="1">
      <alignment vertical="top" wrapText="1"/>
    </xf>
    <xf numFmtId="0" fontId="0" fillId="39" borderId="23" xfId="0" applyFill="1" applyBorder="1" applyAlignment="1">
      <alignment vertical="top" wrapText="1"/>
    </xf>
    <xf numFmtId="0" fontId="0" fillId="39" borderId="85" xfId="0" applyFill="1" applyBorder="1" applyAlignment="1">
      <alignment vertical="top" wrapText="1"/>
    </xf>
    <xf numFmtId="0" fontId="9" fillId="44" borderId="12" xfId="0" applyFont="1" applyFill="1" applyBorder="1" applyAlignment="1">
      <alignment horizontal="center" vertical="center" wrapText="1"/>
    </xf>
    <xf numFmtId="0" fontId="0" fillId="0" borderId="33" xfId="0" applyBorder="1" applyAlignment="1">
      <alignment horizontal="center" vertical="center" wrapText="1"/>
    </xf>
    <xf numFmtId="0" fontId="7" fillId="33" borderId="12" xfId="0"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0" borderId="42" xfId="0" applyFont="1" applyBorder="1" applyAlignment="1">
      <alignment horizontal="right" vertical="center"/>
    </xf>
    <xf numFmtId="0" fontId="2" fillId="39" borderId="22" xfId="0" applyFont="1" applyFill="1" applyBorder="1" applyAlignment="1">
      <alignment horizontal="right" vertical="center"/>
    </xf>
    <xf numFmtId="0" fontId="0" fillId="0" borderId="23" xfId="0" applyBorder="1" applyAlignment="1">
      <alignment horizontal="right" vertical="center"/>
    </xf>
    <xf numFmtId="0" fontId="0" fillId="0" borderId="42" xfId="0" applyBorder="1" applyAlignment="1">
      <alignment horizontal="right" vertical="center"/>
    </xf>
    <xf numFmtId="0" fontId="27" fillId="37" borderId="22" xfId="0" applyFont="1" applyFill="1"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9" fillId="33" borderId="57" xfId="0" applyFont="1" applyFill="1" applyBorder="1" applyAlignment="1">
      <alignment horizontal="center" vertical="center" wrapText="1"/>
    </xf>
    <xf numFmtId="0" fontId="0" fillId="0" borderId="53" xfId="0" applyBorder="1" applyAlignment="1">
      <alignment horizontal="center" vertical="center" wrapText="1"/>
    </xf>
    <xf numFmtId="3" fontId="5" fillId="36" borderId="22" xfId="0" applyNumberFormat="1" applyFont="1" applyFill="1" applyBorder="1" applyAlignment="1">
      <alignment horizontal="right" vertical="center" wrapText="1"/>
    </xf>
    <xf numFmtId="0" fontId="0" fillId="36" borderId="23" xfId="0" applyFill="1" applyBorder="1" applyAlignment="1">
      <alignment horizontal="right" vertical="center"/>
    </xf>
    <xf numFmtId="0" fontId="0" fillId="36" borderId="85" xfId="0" applyFill="1" applyBorder="1" applyAlignment="1">
      <alignment horizontal="right" vertical="center"/>
    </xf>
    <xf numFmtId="0" fontId="28" fillId="37" borderId="22" xfId="0" applyFont="1" applyFill="1" applyBorder="1" applyAlignment="1">
      <alignment horizontal="center" vertical="center" wrapText="1"/>
    </xf>
    <xf numFmtId="0" fontId="28" fillId="37" borderId="23" xfId="0" applyFont="1" applyFill="1" applyBorder="1" applyAlignment="1">
      <alignment horizontal="center" vertical="center" wrapText="1"/>
    </xf>
    <xf numFmtId="0" fontId="28" fillId="37" borderId="42" xfId="0" applyFont="1" applyFill="1" applyBorder="1" applyAlignment="1">
      <alignment horizontal="center" vertical="center" wrapText="1"/>
    </xf>
    <xf numFmtId="0" fontId="7" fillId="0" borderId="23" xfId="0" applyFont="1" applyBorder="1" applyAlignment="1">
      <alignment horizontal="center" vertical="center"/>
    </xf>
    <xf numFmtId="0" fontId="7" fillId="0" borderId="42" xfId="0" applyFont="1" applyBorder="1" applyAlignment="1">
      <alignment horizontal="center" vertical="center"/>
    </xf>
    <xf numFmtId="0" fontId="0" fillId="0" borderId="0" xfId="0" applyBorder="1" applyAlignment="1">
      <alignment horizontal="left" wrapText="1"/>
    </xf>
    <xf numFmtId="0" fontId="0" fillId="0" borderId="13" xfId="0" applyBorder="1" applyAlignment="1">
      <alignment horizontal="left" wrapText="1"/>
    </xf>
    <xf numFmtId="0" fontId="30" fillId="0" borderId="22" xfId="0" applyFont="1" applyBorder="1" applyAlignment="1">
      <alignment wrapText="1"/>
    </xf>
    <xf numFmtId="0" fontId="0" fillId="0" borderId="23" xfId="0" applyBorder="1" applyAlignment="1">
      <alignment wrapText="1"/>
    </xf>
    <xf numFmtId="0" fontId="0" fillId="0" borderId="42" xfId="0" applyBorder="1" applyAlignment="1">
      <alignment wrapText="1"/>
    </xf>
    <xf numFmtId="0" fontId="0" fillId="0" borderId="25" xfId="0" applyBorder="1" applyAlignment="1">
      <alignment wrapText="1"/>
    </xf>
    <xf numFmtId="0" fontId="0" fillId="0" borderId="0" xfId="0" applyBorder="1" applyAlignment="1">
      <alignment wrapText="1"/>
    </xf>
    <xf numFmtId="0" fontId="0" fillId="0" borderId="13"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careemergencytoolkit.org/Documents%20and%20Settings/jhodges/Local%20Settings/Temporary%20Internet%20Files/OLK29/Summer%202007%20Central%20Region%20Emergency%20Pipeli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1">
          <cell r="A1" t="str">
            <v>South Asia Floods</v>
          </cell>
          <cell r="B1" t="str">
            <v>Upper Midwest</v>
          </cell>
        </row>
        <row r="2">
          <cell r="A2" t="str">
            <v>Peru Earthquake</v>
          </cell>
          <cell r="B2" t="str">
            <v>South Central</v>
          </cell>
        </row>
        <row r="3">
          <cell r="A3" t="str">
            <v>Both - S.A. Floods &amp; Peru</v>
          </cell>
          <cell r="B3" t="str">
            <v>Great Lakes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showGridLines="0" tabSelected="1" zoomScale="76" zoomScaleNormal="76" zoomScalePageLayoutView="74" workbookViewId="0" topLeftCell="A1">
      <selection activeCell="C30" sqref="C30"/>
    </sheetView>
  </sheetViews>
  <sheetFormatPr defaultColWidth="8.8515625" defaultRowHeight="12.75"/>
  <cols>
    <col min="1" max="1" width="32.28125" style="2" customWidth="1"/>
    <col min="2" max="2" width="21.7109375" style="2" customWidth="1"/>
    <col min="3" max="3" width="20.421875" style="2" customWidth="1"/>
    <col min="4" max="8" width="19.7109375" style="2" customWidth="1"/>
    <col min="9" max="9" width="30.8515625" style="2" customWidth="1"/>
    <col min="10" max="16384" width="8.8515625" style="2" customWidth="1"/>
  </cols>
  <sheetData>
    <row r="1" spans="1:9" s="105" customFormat="1" ht="20.25">
      <c r="A1" s="777" t="s">
        <v>39</v>
      </c>
      <c r="B1" s="778"/>
      <c r="C1" s="778"/>
      <c r="D1" s="778"/>
      <c r="E1" s="778"/>
      <c r="F1" s="778"/>
      <c r="G1" s="778"/>
      <c r="H1" s="778"/>
      <c r="I1" s="779"/>
    </row>
    <row r="2" spans="1:9" s="106" customFormat="1" ht="31.5" customHeight="1" thickBot="1">
      <c r="A2" s="780" t="s">
        <v>162</v>
      </c>
      <c r="B2" s="781"/>
      <c r="C2" s="781"/>
      <c r="D2" s="781"/>
      <c r="E2" s="781"/>
      <c r="F2" s="781"/>
      <c r="G2" s="781"/>
      <c r="H2" s="781"/>
      <c r="I2" s="782"/>
    </row>
    <row r="3" spans="1:9" ht="23.25">
      <c r="A3" s="24"/>
      <c r="B3" s="24"/>
      <c r="C3" s="24"/>
      <c r="D3" s="24"/>
      <c r="E3" s="24"/>
      <c r="F3" s="24"/>
      <c r="G3" s="24"/>
      <c r="H3" s="29" t="s">
        <v>18</v>
      </c>
      <c r="I3" s="3"/>
    </row>
    <row r="4" spans="1:9" ht="24" thickBot="1">
      <c r="A4" s="24"/>
      <c r="B4" s="24"/>
      <c r="C4" s="24"/>
      <c r="D4" s="24"/>
      <c r="E4" s="24"/>
      <c r="F4" s="24"/>
      <c r="G4" s="24"/>
      <c r="H4" s="29" t="s">
        <v>133</v>
      </c>
      <c r="I4" s="3"/>
    </row>
    <row r="5" spans="1:9" ht="30" customHeight="1" thickBot="1">
      <c r="A5" s="775" t="s">
        <v>132</v>
      </c>
      <c r="B5" s="776"/>
      <c r="C5" s="410"/>
      <c r="D5" s="72"/>
      <c r="E5" s="24"/>
      <c r="F5" s="24"/>
      <c r="G5" s="24"/>
      <c r="H5" s="33"/>
      <c r="I5" s="3"/>
    </row>
    <row r="6" spans="1:9" ht="30" customHeight="1" thickBot="1">
      <c r="A6" s="41" t="s">
        <v>84</v>
      </c>
      <c r="B6" s="417"/>
      <c r="C6" s="27"/>
      <c r="D6" s="73"/>
      <c r="E6" s="26"/>
      <c r="F6" s="24"/>
      <c r="G6" s="24"/>
      <c r="H6" s="24"/>
      <c r="I6" s="3"/>
    </row>
    <row r="7" spans="1:9" ht="55.5" customHeight="1">
      <c r="A7" s="40" t="s">
        <v>71</v>
      </c>
      <c r="B7" s="413">
        <f>'Secured Appeal Funds'!F45+'Funds to be reimbursed'!F12</f>
        <v>0</v>
      </c>
      <c r="C7" s="423"/>
      <c r="D7" s="419"/>
      <c r="E7" s="175"/>
      <c r="F7" s="174"/>
      <c r="G7" s="24"/>
      <c r="H7" s="24"/>
      <c r="I7" s="3"/>
    </row>
    <row r="8" spans="1:9" ht="33" customHeight="1" thickBot="1">
      <c r="A8" s="424" t="s">
        <v>147</v>
      </c>
      <c r="B8" s="425">
        <f>SUM('Secured grants and contracts'!L39)</f>
        <v>0</v>
      </c>
      <c r="C8" s="411"/>
      <c r="D8" s="418"/>
      <c r="E8" s="175"/>
      <c r="F8" s="189"/>
      <c r="G8" s="24"/>
      <c r="H8" s="24"/>
      <c r="I8" s="3"/>
    </row>
    <row r="9" spans="1:9" ht="25.5" customHeight="1" thickBot="1">
      <c r="A9" s="42" t="s">
        <v>148</v>
      </c>
      <c r="B9" s="415"/>
      <c r="C9" s="411"/>
      <c r="D9" s="46"/>
      <c r="E9" s="175"/>
      <c r="F9" s="190"/>
      <c r="G9" s="24"/>
      <c r="H9" s="24"/>
      <c r="I9" s="3"/>
    </row>
    <row r="10" spans="1:9" ht="29.25" customHeight="1">
      <c r="A10" s="37" t="s">
        <v>149</v>
      </c>
      <c r="B10" s="416">
        <f>+'Pipeline grants and contract'!G46</f>
        <v>0</v>
      </c>
      <c r="C10" s="420"/>
      <c r="D10" s="523"/>
      <c r="E10" s="28"/>
      <c r="F10" s="190"/>
      <c r="G10" s="24"/>
      <c r="H10" s="24"/>
      <c r="I10" s="3"/>
    </row>
    <row r="11" spans="1:9" ht="30.75" customHeight="1" thickBot="1">
      <c r="A11" s="38" t="s">
        <v>150</v>
      </c>
      <c r="B11" s="414">
        <f>+E32</f>
        <v>0</v>
      </c>
      <c r="C11" s="36"/>
      <c r="D11" s="47" t="b">
        <f>+B11=E32</f>
        <v>1</v>
      </c>
      <c r="E11" s="28"/>
      <c r="F11" s="24"/>
      <c r="G11" s="24"/>
      <c r="H11" s="24"/>
      <c r="I11" s="3"/>
    </row>
    <row r="12" spans="1:9" ht="34.5" customHeight="1" thickBot="1">
      <c r="A12" s="39" t="s">
        <v>151</v>
      </c>
      <c r="B12" s="415"/>
      <c r="C12" s="36"/>
      <c r="D12" s="48"/>
      <c r="E12" s="28"/>
      <c r="F12" s="24"/>
      <c r="G12" s="24"/>
      <c r="H12" s="24"/>
      <c r="I12" s="3"/>
    </row>
    <row r="13" spans="1:9" ht="35.25" customHeight="1" thickBot="1">
      <c r="A13" s="538" t="s">
        <v>152</v>
      </c>
      <c r="B13" s="412">
        <f>+B7+B8+B10+B11</f>
        <v>0</v>
      </c>
      <c r="C13" s="36"/>
      <c r="D13" s="47" t="b">
        <f>+B13=H32</f>
        <v>1</v>
      </c>
      <c r="E13" s="28"/>
      <c r="F13" s="24"/>
      <c r="G13" s="24"/>
      <c r="H13" s="24"/>
      <c r="I13" s="3"/>
    </row>
    <row r="14" spans="1:9" ht="22.5" customHeight="1" thickBot="1">
      <c r="A14" s="142" t="s">
        <v>146</v>
      </c>
      <c r="B14" s="539">
        <f>+B6-B13</f>
        <v>0</v>
      </c>
      <c r="C14" s="27"/>
      <c r="D14" s="74"/>
      <c r="E14" s="28"/>
      <c r="F14" s="24"/>
      <c r="G14" s="24"/>
      <c r="H14" s="24"/>
      <c r="I14" s="3"/>
    </row>
    <row r="15" spans="1:9" ht="18.75" customHeight="1">
      <c r="A15" s="29"/>
      <c r="B15" s="30"/>
      <c r="C15" s="27"/>
      <c r="D15" s="28"/>
      <c r="E15" s="28"/>
      <c r="F15" s="24"/>
      <c r="G15" s="24"/>
      <c r="H15" s="24"/>
      <c r="I15" s="3"/>
    </row>
    <row r="16" spans="1:9" ht="18.75" customHeight="1" thickBot="1">
      <c r="A16" s="29"/>
      <c r="B16" s="30"/>
      <c r="C16" s="27"/>
      <c r="D16" s="28"/>
      <c r="E16" s="28"/>
      <c r="F16" s="24"/>
      <c r="G16" s="24"/>
      <c r="H16" s="24"/>
      <c r="I16" s="3"/>
    </row>
    <row r="17" spans="1:9" ht="24" customHeight="1" thickBot="1">
      <c r="A17" s="783" t="s">
        <v>134</v>
      </c>
      <c r="B17" s="784"/>
      <c r="C17" s="784"/>
      <c r="D17" s="784"/>
      <c r="E17" s="784"/>
      <c r="F17" s="784"/>
      <c r="G17" s="784"/>
      <c r="H17" s="784"/>
      <c r="I17" s="785"/>
    </row>
    <row r="18" spans="1:9" s="4" customFormat="1" ht="84.75" customHeight="1" thickBot="1">
      <c r="A18" s="149" t="s">
        <v>95</v>
      </c>
      <c r="B18" s="150" t="s">
        <v>72</v>
      </c>
      <c r="C18" s="150" t="s">
        <v>96</v>
      </c>
      <c r="D18" s="150" t="s">
        <v>36</v>
      </c>
      <c r="E18" s="150" t="s">
        <v>73</v>
      </c>
      <c r="F18" s="150" t="s">
        <v>47</v>
      </c>
      <c r="G18" s="151" t="s">
        <v>13</v>
      </c>
      <c r="H18" s="147" t="s">
        <v>74</v>
      </c>
      <c r="I18" s="147" t="s">
        <v>142</v>
      </c>
    </row>
    <row r="19" spans="1:9" ht="15.75">
      <c r="A19" s="148" t="s">
        <v>97</v>
      </c>
      <c r="B19" s="32">
        <f>+D19+F19</f>
        <v>0</v>
      </c>
      <c r="C19" s="213"/>
      <c r="D19" s="214">
        <f>'Secured Appeal Funds'!F6</f>
        <v>0</v>
      </c>
      <c r="E19" s="215">
        <v>0</v>
      </c>
      <c r="F19" s="216">
        <f>'Secured grants and contracts'!L6</f>
        <v>0</v>
      </c>
      <c r="G19" s="217">
        <f>'Pipeline grants and contract'!G7</f>
        <v>0</v>
      </c>
      <c r="H19" s="146">
        <f>B19+E19+G19</f>
        <v>0</v>
      </c>
      <c r="I19" s="584"/>
    </row>
    <row r="20" spans="1:9" ht="15.75">
      <c r="A20" s="107" t="s">
        <v>98</v>
      </c>
      <c r="B20" s="32">
        <f aca="true" t="shared" si="0" ref="B20:B30">+D20+F20</f>
        <v>0</v>
      </c>
      <c r="C20" s="218"/>
      <c r="D20" s="32">
        <f>'Secured Appeal Funds'!F9</f>
        <v>0</v>
      </c>
      <c r="E20" s="32">
        <v>0</v>
      </c>
      <c r="F20" s="219">
        <f>'Secured grants and contracts'!L8</f>
        <v>0</v>
      </c>
      <c r="G20" s="210">
        <f>'Pipeline grants and contract'!G10</f>
        <v>0</v>
      </c>
      <c r="H20" s="146">
        <f aca="true" t="shared" si="1" ref="H20:H31">B20+E20+G20</f>
        <v>0</v>
      </c>
      <c r="I20" s="585"/>
    </row>
    <row r="21" spans="1:9" ht="12.75" customHeight="1">
      <c r="A21" s="107" t="s">
        <v>99</v>
      </c>
      <c r="B21" s="32">
        <f t="shared" si="0"/>
        <v>0</v>
      </c>
      <c r="C21" s="32"/>
      <c r="D21" s="32">
        <f>'Secured Appeal Funds'!F12</f>
        <v>0</v>
      </c>
      <c r="E21" s="32">
        <v>0</v>
      </c>
      <c r="F21" s="219">
        <f>'Secured grants and contracts'!L10</f>
        <v>0</v>
      </c>
      <c r="G21" s="210">
        <f>'Pipeline grants and contract'!G13</f>
        <v>0</v>
      </c>
      <c r="H21" s="146">
        <f t="shared" si="1"/>
        <v>0</v>
      </c>
      <c r="I21" s="585"/>
    </row>
    <row r="22" spans="1:9" ht="15.75">
      <c r="A22" s="107" t="s">
        <v>145</v>
      </c>
      <c r="B22" s="32">
        <f t="shared" si="0"/>
        <v>0</v>
      </c>
      <c r="C22" s="32"/>
      <c r="D22" s="32">
        <f>'Secured Appeal Funds'!F15</f>
        <v>0</v>
      </c>
      <c r="E22" s="32">
        <v>0</v>
      </c>
      <c r="F22" s="32">
        <f>'Secured grants and contracts'!L12</f>
        <v>0</v>
      </c>
      <c r="G22" s="210">
        <f>'Pipeline grants and contract'!G16</f>
        <v>0</v>
      </c>
      <c r="H22" s="146">
        <f t="shared" si="1"/>
        <v>0</v>
      </c>
      <c r="I22" s="585"/>
    </row>
    <row r="23" spans="1:9" ht="12.75" customHeight="1">
      <c r="A23" s="107" t="s">
        <v>100</v>
      </c>
      <c r="B23" s="32">
        <f t="shared" si="0"/>
        <v>0</v>
      </c>
      <c r="C23" s="32"/>
      <c r="D23" s="214">
        <f>'Secured Appeal Funds'!F18</f>
        <v>0</v>
      </c>
      <c r="E23" s="32">
        <v>0</v>
      </c>
      <c r="F23" s="219">
        <f>'Secured grants and contracts'!L14</f>
        <v>0</v>
      </c>
      <c r="G23" s="210">
        <f>'Pipeline grants and contract'!G19</f>
        <v>0</v>
      </c>
      <c r="H23" s="146">
        <f t="shared" si="1"/>
        <v>0</v>
      </c>
      <c r="I23" s="585"/>
    </row>
    <row r="24" spans="1:9" ht="15.75">
      <c r="A24" s="107" t="s">
        <v>101</v>
      </c>
      <c r="B24" s="32">
        <f t="shared" si="0"/>
        <v>0</v>
      </c>
      <c r="C24" s="32"/>
      <c r="D24" s="32">
        <f>'Secured Appeal Funds'!F21</f>
        <v>0</v>
      </c>
      <c r="E24" s="32">
        <v>0</v>
      </c>
      <c r="F24" s="219">
        <f>'Secured grants and contracts'!L16</f>
        <v>0</v>
      </c>
      <c r="G24" s="210">
        <f>'Pipeline grants and contract'!G22</f>
        <v>0</v>
      </c>
      <c r="H24" s="146">
        <f t="shared" si="1"/>
        <v>0</v>
      </c>
      <c r="I24" s="585"/>
    </row>
    <row r="25" spans="1:9" ht="12.75" customHeight="1">
      <c r="A25" s="107" t="s">
        <v>102</v>
      </c>
      <c r="B25" s="32">
        <f t="shared" si="0"/>
        <v>0</v>
      </c>
      <c r="C25" s="32"/>
      <c r="D25" s="32">
        <f>'Secured Appeal Funds'!F24</f>
        <v>0</v>
      </c>
      <c r="E25" s="32">
        <v>0</v>
      </c>
      <c r="F25" s="219">
        <f>+'Secured grants and contracts'!L18</f>
        <v>0</v>
      </c>
      <c r="G25" s="210">
        <f>'Pipeline grants and contract'!G25</f>
        <v>0</v>
      </c>
      <c r="H25" s="146">
        <f t="shared" si="1"/>
        <v>0</v>
      </c>
      <c r="I25" s="584"/>
    </row>
    <row r="26" spans="1:9" ht="15.75">
      <c r="A26" s="107" t="s">
        <v>68</v>
      </c>
      <c r="B26" s="32">
        <f t="shared" si="0"/>
        <v>0</v>
      </c>
      <c r="C26" s="32"/>
      <c r="D26" s="32">
        <f>'Secured Appeal Funds'!F27</f>
        <v>0</v>
      </c>
      <c r="E26" s="32">
        <v>0</v>
      </c>
      <c r="F26" s="219">
        <f>'Secured grants and contracts'!L20</f>
        <v>0</v>
      </c>
      <c r="G26" s="210">
        <f>'Pipeline grants and contract'!G28</f>
        <v>0</v>
      </c>
      <c r="H26" s="146">
        <f t="shared" si="1"/>
        <v>0</v>
      </c>
      <c r="I26" s="585"/>
    </row>
    <row r="27" spans="1:9" ht="12.75" customHeight="1">
      <c r="A27" s="107" t="s">
        <v>103</v>
      </c>
      <c r="B27" s="32">
        <f t="shared" si="0"/>
        <v>0</v>
      </c>
      <c r="C27" s="32"/>
      <c r="D27" s="214">
        <f>'Secured Appeal Funds'!F30</f>
        <v>0</v>
      </c>
      <c r="E27" s="32">
        <v>0</v>
      </c>
      <c r="F27" s="219">
        <f>'Secured grants and contracts'!L22</f>
        <v>0</v>
      </c>
      <c r="G27" s="210">
        <f>'Pipeline grants and contract'!G31</f>
        <v>0</v>
      </c>
      <c r="H27" s="146">
        <f t="shared" si="1"/>
        <v>0</v>
      </c>
      <c r="I27" s="585"/>
    </row>
    <row r="28" spans="1:9" ht="15.75">
      <c r="A28" s="107" t="s">
        <v>104</v>
      </c>
      <c r="B28" s="32">
        <f t="shared" si="0"/>
        <v>0</v>
      </c>
      <c r="C28" s="32"/>
      <c r="D28" s="32">
        <f>'Secured Appeal Funds'!F33</f>
        <v>0</v>
      </c>
      <c r="E28" s="32">
        <v>0</v>
      </c>
      <c r="F28" s="32">
        <f>'Secured grants and contracts'!L24</f>
        <v>0</v>
      </c>
      <c r="G28" s="210">
        <f>'Pipeline grants and contract'!G34</f>
        <v>0</v>
      </c>
      <c r="H28" s="146">
        <f t="shared" si="1"/>
        <v>0</v>
      </c>
      <c r="I28" s="585"/>
    </row>
    <row r="29" spans="1:9" ht="15.75">
      <c r="A29" s="107" t="s">
        <v>106</v>
      </c>
      <c r="B29" s="32">
        <f t="shared" si="0"/>
        <v>0</v>
      </c>
      <c r="C29" s="220"/>
      <c r="D29" s="32">
        <f>'Secured Appeal Funds'!F36</f>
        <v>0</v>
      </c>
      <c r="E29" s="32">
        <v>0</v>
      </c>
      <c r="F29" s="32">
        <f>'Secured grants and contracts'!L26</f>
        <v>0</v>
      </c>
      <c r="G29" s="210">
        <f>'Pipeline grants and contract'!G37</f>
        <v>0</v>
      </c>
      <c r="H29" s="146">
        <f t="shared" si="1"/>
        <v>0</v>
      </c>
      <c r="I29" s="630"/>
    </row>
    <row r="30" spans="1:9" ht="15.75">
      <c r="A30" s="108"/>
      <c r="B30" s="32">
        <f t="shared" si="0"/>
        <v>0</v>
      </c>
      <c r="C30" s="222"/>
      <c r="D30" s="32">
        <f>'Secured Appeal Funds'!F39</f>
        <v>0</v>
      </c>
      <c r="E30" s="32">
        <v>0</v>
      </c>
      <c r="F30" s="221">
        <f>'Secured grants and contracts'!L28</f>
        <v>0</v>
      </c>
      <c r="G30" s="210">
        <f>'Pipeline grants and contract'!G40</f>
        <v>0</v>
      </c>
      <c r="H30" s="146">
        <f t="shared" si="1"/>
        <v>0</v>
      </c>
      <c r="I30" s="586"/>
    </row>
    <row r="31" spans="1:9" ht="12.75" customHeight="1" thickBot="1">
      <c r="A31" s="108" t="s">
        <v>105</v>
      </c>
      <c r="B31" s="221">
        <f>+D31+F31</f>
        <v>0</v>
      </c>
      <c r="C31" s="221"/>
      <c r="D31" s="214">
        <f>'Secured Appeal Funds'!F41</f>
        <v>0</v>
      </c>
      <c r="E31" s="221">
        <v>0</v>
      </c>
      <c r="F31" s="221">
        <f>'Secured grants and contracts'!L30</f>
        <v>0</v>
      </c>
      <c r="G31" s="210">
        <f>'Pipeline grants and contract'!G43</f>
        <v>0</v>
      </c>
      <c r="H31" s="146">
        <f t="shared" si="1"/>
        <v>0</v>
      </c>
      <c r="I31" s="587"/>
    </row>
    <row r="32" spans="1:9" s="5" customFormat="1" ht="24.75" customHeight="1" thickBot="1">
      <c r="A32" s="109" t="s">
        <v>49</v>
      </c>
      <c r="B32" s="143">
        <f aca="true" t="shared" si="2" ref="B32:G32">SUM(B19:B31)</f>
        <v>0</v>
      </c>
      <c r="C32" s="143"/>
      <c r="D32" s="143">
        <f>SUM(D19:D31)</f>
        <v>0</v>
      </c>
      <c r="E32" s="143">
        <f t="shared" si="2"/>
        <v>0</v>
      </c>
      <c r="F32" s="143">
        <f>SUM(F19:F31)</f>
        <v>0</v>
      </c>
      <c r="G32" s="144">
        <f t="shared" si="2"/>
        <v>0</v>
      </c>
      <c r="H32" s="145">
        <f>SUM(H19:H31)</f>
        <v>0</v>
      </c>
      <c r="I32" s="588">
        <f>I19+I25+I29</f>
        <v>0</v>
      </c>
    </row>
    <row r="33" spans="1:10" s="5" customFormat="1" ht="19.5" customHeight="1">
      <c r="A33" s="44"/>
      <c r="B33" s="49" t="b">
        <f>+B32=D32+F32</f>
        <v>1</v>
      </c>
      <c r="C33" s="50"/>
      <c r="D33" s="161" t="b">
        <f>+D32='Secured Appeal Funds'!F45-'Funds to be reimbursed'!F19</f>
        <v>1</v>
      </c>
      <c r="E33" s="50"/>
      <c r="F33" s="49" t="b">
        <f>+F32='Secured grants and contracts'!L39</f>
        <v>1</v>
      </c>
      <c r="G33" s="49" t="b">
        <f>+G32='Pipeline grants and contract'!G46</f>
        <v>1</v>
      </c>
      <c r="H33" s="53" t="b">
        <f>+B32+E32+G32=H32</f>
        <v>1</v>
      </c>
      <c r="I33" s="160"/>
      <c r="J33" s="54"/>
    </row>
    <row r="34" spans="1:9" ht="12" customHeight="1" hidden="1">
      <c r="A34" s="75" t="s">
        <v>15</v>
      </c>
      <c r="B34" s="204">
        <v>1.03</v>
      </c>
      <c r="C34" s="51"/>
      <c r="D34" s="52"/>
      <c r="E34" s="52"/>
      <c r="F34" s="211"/>
      <c r="G34" s="211"/>
      <c r="H34" s="51"/>
      <c r="I34" s="51"/>
    </row>
    <row r="35" spans="1:7" ht="12" customHeight="1" hidden="1">
      <c r="A35" s="76" t="s">
        <v>144</v>
      </c>
      <c r="B35" s="205">
        <v>0.77</v>
      </c>
      <c r="G35" s="6"/>
    </row>
    <row r="36" spans="1:7" ht="15" hidden="1">
      <c r="A36" s="76" t="s">
        <v>55</v>
      </c>
      <c r="B36" s="204">
        <v>1.11</v>
      </c>
      <c r="G36" s="211"/>
    </row>
    <row r="37" spans="1:5" ht="15" hidden="1">
      <c r="A37" s="76" t="s">
        <v>56</v>
      </c>
      <c r="B37" s="204">
        <v>0.64</v>
      </c>
      <c r="E37" s="6"/>
    </row>
    <row r="38" ht="15">
      <c r="F38" s="212"/>
    </row>
    <row r="39" ht="15">
      <c r="D39" s="617"/>
    </row>
  </sheetData>
  <sheetProtection/>
  <mergeCells count="4">
    <mergeCell ref="A5:B5"/>
    <mergeCell ref="A1:I1"/>
    <mergeCell ref="A2:I2"/>
    <mergeCell ref="A17:I17"/>
  </mergeCells>
  <printOptions/>
  <pageMargins left="0.39" right="0.34" top="1" bottom="1" header="0.5" footer="0.5"/>
  <pageSetup fitToHeight="1" fitToWidth="1" horizontalDpi="600" verticalDpi="600" orientation="landscape" paperSize="9" scale="57" r:id="rId1"/>
  <headerFooter alignWithMargins="0">
    <oddFooter>&amp;LThe illustrated information represents the available information as of &amp;D&amp;RFunding GHA Food crisis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45"/>
  <sheetViews>
    <sheetView showGridLines="0" zoomScale="80" zoomScaleNormal="8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39" sqref="B39"/>
    </sheetView>
  </sheetViews>
  <sheetFormatPr defaultColWidth="8.8515625" defaultRowHeight="12.75"/>
  <cols>
    <col min="1" max="1" width="9.7109375" style="0" customWidth="1"/>
    <col min="2" max="2" width="14.421875" style="0" customWidth="1"/>
    <col min="3" max="3" width="9.28125" style="0" customWidth="1"/>
    <col min="4" max="4" width="15.00390625" style="0" bestFit="1" customWidth="1"/>
    <col min="5" max="5" width="14.7109375" style="0" customWidth="1"/>
    <col min="6" max="6" width="14.7109375" style="35" customWidth="1"/>
    <col min="7" max="8" width="14.7109375" style="0" customWidth="1"/>
    <col min="9" max="9" width="12.7109375" style="0" customWidth="1"/>
    <col min="10" max="10" width="15.28125" style="0" bestFit="1" customWidth="1"/>
    <col min="11" max="11" width="12.7109375" style="0" customWidth="1"/>
    <col min="12" max="12" width="21.140625" style="0" customWidth="1"/>
    <col min="13" max="13" width="21.8515625" style="0" customWidth="1"/>
    <col min="14" max="14" width="4.00390625" style="0" customWidth="1"/>
    <col min="15" max="15" width="13.421875" style="0" customWidth="1"/>
    <col min="16" max="17" width="8.8515625" style="0" customWidth="1"/>
  </cols>
  <sheetData>
    <row r="1" spans="1:13" ht="30" customHeight="1" thickBot="1">
      <c r="A1" s="795" t="s">
        <v>162</v>
      </c>
      <c r="B1" s="796"/>
      <c r="C1" s="796"/>
      <c r="D1" s="796"/>
      <c r="E1" s="796"/>
      <c r="F1" s="796"/>
      <c r="G1" s="796"/>
      <c r="H1" s="796"/>
      <c r="I1" s="796"/>
      <c r="J1" s="796"/>
      <c r="K1" s="796"/>
      <c r="L1" s="796"/>
      <c r="M1" s="797"/>
    </row>
    <row r="2" spans="1:16" ht="26.25" thickBot="1">
      <c r="A2" s="7"/>
      <c r="B2" s="7"/>
      <c r="C2" s="7"/>
      <c r="D2" s="7"/>
      <c r="E2" s="7"/>
      <c r="F2" s="34"/>
      <c r="G2" s="7"/>
      <c r="H2" s="7"/>
      <c r="I2" s="7"/>
      <c r="J2" s="7"/>
      <c r="K2" s="7"/>
      <c r="L2" s="7"/>
      <c r="M2" s="7"/>
      <c r="O2" s="206" t="s">
        <v>14</v>
      </c>
      <c r="P2" s="207"/>
    </row>
    <row r="3" spans="1:16" ht="18.75" thickBot="1">
      <c r="A3" s="798" t="s">
        <v>137</v>
      </c>
      <c r="B3" s="799"/>
      <c r="C3" s="799"/>
      <c r="D3" s="799"/>
      <c r="E3" s="799"/>
      <c r="F3" s="799"/>
      <c r="G3" s="799"/>
      <c r="H3" s="799"/>
      <c r="I3" s="799"/>
      <c r="J3" s="799"/>
      <c r="K3" s="799"/>
      <c r="L3" s="799"/>
      <c r="M3" s="800"/>
      <c r="O3" s="208" t="s">
        <v>15</v>
      </c>
      <c r="P3" s="204">
        <v>1.1</v>
      </c>
    </row>
    <row r="4" spans="1:17" ht="20.25" customHeight="1">
      <c r="A4" s="801" t="s">
        <v>75</v>
      </c>
      <c r="B4" s="803" t="s">
        <v>107</v>
      </c>
      <c r="C4" s="803" t="s">
        <v>76</v>
      </c>
      <c r="D4" s="805" t="s">
        <v>63</v>
      </c>
      <c r="E4" s="807" t="s">
        <v>156</v>
      </c>
      <c r="F4" s="808"/>
      <c r="G4" s="808"/>
      <c r="H4" s="809"/>
      <c r="I4" s="789" t="s">
        <v>78</v>
      </c>
      <c r="J4" s="791" t="s">
        <v>127</v>
      </c>
      <c r="K4" s="793" t="s">
        <v>77</v>
      </c>
      <c r="L4" s="808" t="s">
        <v>109</v>
      </c>
      <c r="M4" s="809"/>
      <c r="O4" s="76" t="s">
        <v>144</v>
      </c>
      <c r="P4" s="209">
        <v>0.77</v>
      </c>
      <c r="Q4">
        <f>1/P4</f>
        <v>1.2987012987012987</v>
      </c>
    </row>
    <row r="5" spans="1:17" ht="49.5" customHeight="1" thickBot="1">
      <c r="A5" s="802"/>
      <c r="B5" s="804"/>
      <c r="C5" s="804"/>
      <c r="D5" s="806"/>
      <c r="E5" s="152" t="s">
        <v>154</v>
      </c>
      <c r="F5" s="128" t="s">
        <v>155</v>
      </c>
      <c r="G5" s="124" t="s">
        <v>80</v>
      </c>
      <c r="H5" s="153" t="s">
        <v>79</v>
      </c>
      <c r="I5" s="790"/>
      <c r="J5" s="792"/>
      <c r="K5" s="794"/>
      <c r="L5" s="124" t="s">
        <v>111</v>
      </c>
      <c r="M5" s="129" t="s">
        <v>112</v>
      </c>
      <c r="O5" s="76" t="s">
        <v>55</v>
      </c>
      <c r="P5" s="204">
        <v>1.11</v>
      </c>
      <c r="Q5">
        <v>0.95</v>
      </c>
    </row>
    <row r="6" spans="1:16" s="338" customFormat="1" ht="12.75">
      <c r="A6" s="663" t="s">
        <v>1</v>
      </c>
      <c r="B6" s="664"/>
      <c r="C6" s="664"/>
      <c r="D6" s="665"/>
      <c r="E6" s="666"/>
      <c r="F6" s="667">
        <f>SUM(F7:F8)</f>
        <v>0</v>
      </c>
      <c r="G6" s="667">
        <f>SUM(G7:G8)</f>
        <v>0</v>
      </c>
      <c r="H6" s="668">
        <f>SUM(H7:H8)</f>
        <v>0</v>
      </c>
      <c r="I6" s="667">
        <f>SUM(I7:I8)</f>
        <v>0</v>
      </c>
      <c r="J6" s="669"/>
      <c r="K6" s="670"/>
      <c r="L6" s="664"/>
      <c r="M6" s="671"/>
      <c r="P6" s="339"/>
    </row>
    <row r="7" spans="1:16" s="338" customFormat="1" ht="12.75">
      <c r="A7" s="589" t="s">
        <v>97</v>
      </c>
      <c r="B7" s="548"/>
      <c r="C7" s="549"/>
      <c r="D7" s="550"/>
      <c r="E7" s="571"/>
      <c r="F7" s="573">
        <f>E10/P3</f>
        <v>0</v>
      </c>
      <c r="G7" s="574"/>
      <c r="H7" s="575"/>
      <c r="I7" s="551"/>
      <c r="J7" s="552"/>
      <c r="K7" s="553"/>
      <c r="L7" s="554"/>
      <c r="M7" s="555"/>
      <c r="O7" s="338" t="s">
        <v>16</v>
      </c>
      <c r="P7" s="339">
        <v>0.64</v>
      </c>
    </row>
    <row r="8" spans="1:16" s="338" customFormat="1" ht="12.75">
      <c r="A8" s="590"/>
      <c r="B8" s="341"/>
      <c r="C8" s="9"/>
      <c r="D8" s="9"/>
      <c r="E8" s="572"/>
      <c r="F8" s="340"/>
      <c r="G8" s="340"/>
      <c r="H8" s="56"/>
      <c r="I8" s="10"/>
      <c r="J8" s="736"/>
      <c r="K8" s="12"/>
      <c r="L8" s="11"/>
      <c r="M8" s="224"/>
      <c r="P8" s="339">
        <f>1/P7</f>
        <v>1.5625</v>
      </c>
    </row>
    <row r="9" spans="1:16" s="346" customFormat="1" ht="12.75">
      <c r="A9" s="672" t="s">
        <v>2</v>
      </c>
      <c r="B9" s="673"/>
      <c r="C9" s="674"/>
      <c r="D9" s="675"/>
      <c r="E9" s="676"/>
      <c r="F9" s="677">
        <f>SUM(F10:F11)</f>
        <v>0</v>
      </c>
      <c r="G9" s="677">
        <f>SUM(G10:G11)</f>
        <v>0</v>
      </c>
      <c r="H9" s="678">
        <f>SUM(H10:H11)</f>
        <v>0</v>
      </c>
      <c r="I9" s="679">
        <f>SUM(I10:I11)</f>
        <v>0</v>
      </c>
      <c r="J9" s="680"/>
      <c r="K9" s="727"/>
      <c r="L9" s="681"/>
      <c r="M9" s="682"/>
      <c r="P9" s="347"/>
    </row>
    <row r="10" spans="1:16" s="338" customFormat="1" ht="14.25">
      <c r="A10" s="591" t="s">
        <v>98</v>
      </c>
      <c r="B10" s="540"/>
      <c r="C10" s="541"/>
      <c r="D10" s="395"/>
      <c r="E10" s="542"/>
      <c r="F10" s="402">
        <f>E10/P4</f>
        <v>0</v>
      </c>
      <c r="G10" s="543"/>
      <c r="H10" s="402">
        <f>SUM(F10-G10)</f>
        <v>0</v>
      </c>
      <c r="I10" s="402"/>
      <c r="J10" s="737"/>
      <c r="K10" s="728"/>
      <c r="L10" s="403"/>
      <c r="M10" s="544"/>
      <c r="P10" s="339"/>
    </row>
    <row r="11" spans="1:13" s="342" customFormat="1" ht="13.5" thickBot="1">
      <c r="A11" s="593"/>
      <c r="B11" s="349"/>
      <c r="C11" s="350"/>
      <c r="D11" s="370"/>
      <c r="E11" s="373"/>
      <c r="F11" s="352"/>
      <c r="G11" s="353"/>
      <c r="H11" s="374"/>
      <c r="I11" s="359"/>
      <c r="J11" s="389"/>
      <c r="K11" s="729"/>
      <c r="L11" s="354"/>
      <c r="M11" s="355"/>
    </row>
    <row r="12" spans="1:13" s="140" customFormat="1" ht="12.75">
      <c r="A12" s="672" t="s">
        <v>3</v>
      </c>
      <c r="B12" s="673"/>
      <c r="C12" s="683"/>
      <c r="D12" s="675"/>
      <c r="E12" s="684"/>
      <c r="F12" s="685">
        <f>SUM(F13:F14)</f>
        <v>0</v>
      </c>
      <c r="G12" s="685">
        <f>SUM(G13:G14)</f>
        <v>0</v>
      </c>
      <c r="H12" s="686">
        <f>SUM(H13:H14)</f>
        <v>0</v>
      </c>
      <c r="I12" s="687">
        <f>SUM(I13:I14)</f>
        <v>0</v>
      </c>
      <c r="J12" s="688"/>
      <c r="K12" s="727"/>
      <c r="L12" s="689"/>
      <c r="M12" s="690"/>
    </row>
    <row r="13" spans="1:16" s="342" customFormat="1" ht="12.75">
      <c r="A13" s="590" t="s">
        <v>99</v>
      </c>
      <c r="B13" s="524"/>
      <c r="C13" s="9"/>
      <c r="D13" s="367"/>
      <c r="E13" s="609"/>
      <c r="F13" s="56">
        <f>E13/P3</f>
        <v>0</v>
      </c>
      <c r="G13" s="402"/>
      <c r="H13" s="372">
        <f>F13</f>
        <v>0</v>
      </c>
      <c r="I13" s="499">
        <f>H13</f>
        <v>0</v>
      </c>
      <c r="J13" s="387"/>
      <c r="K13" s="730"/>
      <c r="L13" s="43"/>
      <c r="M13" s="223"/>
      <c r="O13" s="342" t="s">
        <v>17</v>
      </c>
      <c r="P13" s="342">
        <v>86</v>
      </c>
    </row>
    <row r="14" spans="1:13" s="342" customFormat="1" ht="13.5" thickBot="1">
      <c r="A14" s="594"/>
      <c r="B14" s="356"/>
      <c r="C14" s="13"/>
      <c r="D14" s="368"/>
      <c r="E14" s="376"/>
      <c r="F14" s="357"/>
      <c r="G14" s="357"/>
      <c r="H14" s="377"/>
      <c r="I14" s="337"/>
      <c r="J14" s="390"/>
      <c r="K14" s="731"/>
      <c r="L14" s="43"/>
      <c r="M14" s="223"/>
    </row>
    <row r="15" spans="1:13" s="140" customFormat="1" ht="12.75">
      <c r="A15" s="663" t="s">
        <v>4</v>
      </c>
      <c r="B15" s="691"/>
      <c r="C15" s="692"/>
      <c r="D15" s="693"/>
      <c r="E15" s="694"/>
      <c r="F15" s="695">
        <f>SUM(F16:F17)</f>
        <v>0</v>
      </c>
      <c r="G15" s="695">
        <f>SUM(G16:G17)</f>
        <v>0</v>
      </c>
      <c r="H15" s="696">
        <f>SUM(H16:H17)</f>
        <v>0</v>
      </c>
      <c r="I15" s="697">
        <f>SUM(I16:I17)</f>
        <v>0</v>
      </c>
      <c r="J15" s="698"/>
      <c r="K15" s="732"/>
      <c r="L15" s="699"/>
      <c r="M15" s="700"/>
    </row>
    <row r="16" spans="1:13" s="448" customFormat="1" ht="15.75" customHeight="1">
      <c r="A16" s="595" t="s">
        <v>145</v>
      </c>
      <c r="B16" s="438"/>
      <c r="C16" s="439"/>
      <c r="D16" s="440"/>
      <c r="E16" s="441"/>
      <c r="F16" s="442"/>
      <c r="G16" s="442"/>
      <c r="H16" s="443"/>
      <c r="I16" s="444"/>
      <c r="J16" s="445"/>
      <c r="K16" s="733"/>
      <c r="L16" s="446"/>
      <c r="M16" s="447"/>
    </row>
    <row r="17" spans="1:13" s="342" customFormat="1" ht="15.75" customHeight="1" thickBot="1">
      <c r="A17" s="593"/>
      <c r="B17" s="349"/>
      <c r="C17" s="351"/>
      <c r="D17" s="358"/>
      <c r="E17" s="378"/>
      <c r="F17" s="352"/>
      <c r="G17" s="352"/>
      <c r="H17" s="374"/>
      <c r="I17" s="359"/>
      <c r="J17" s="389"/>
      <c r="K17" s="729"/>
      <c r="L17" s="354"/>
      <c r="M17" s="360"/>
    </row>
    <row r="18" spans="1:13" s="140" customFormat="1" ht="12.75">
      <c r="A18" s="672" t="s">
        <v>5</v>
      </c>
      <c r="B18" s="673"/>
      <c r="C18" s="674"/>
      <c r="D18" s="701"/>
      <c r="E18" s="702"/>
      <c r="F18" s="685">
        <f>SUM(F19:F20)</f>
        <v>0</v>
      </c>
      <c r="G18" s="685">
        <f>SUM(G19:G20)</f>
        <v>0</v>
      </c>
      <c r="H18" s="686">
        <f>SUM(H19:H20)</f>
        <v>0</v>
      </c>
      <c r="I18" s="687">
        <f>SUM(I19:I20)</f>
        <v>0</v>
      </c>
      <c r="J18" s="680"/>
      <c r="K18" s="727"/>
      <c r="L18" s="681"/>
      <c r="M18" s="682"/>
    </row>
    <row r="19" spans="1:13" s="342" customFormat="1" ht="12.75">
      <c r="A19" s="590" t="s">
        <v>100</v>
      </c>
      <c r="B19" s="557"/>
      <c r="C19" s="9"/>
      <c r="D19" s="369"/>
      <c r="E19" s="376"/>
      <c r="F19" s="56">
        <f>E10/P4</f>
        <v>0</v>
      </c>
      <c r="G19" s="56"/>
      <c r="H19" s="372"/>
      <c r="I19" s="384"/>
      <c r="J19" s="388"/>
      <c r="K19" s="730"/>
      <c r="L19" s="225"/>
      <c r="M19" s="226"/>
    </row>
    <row r="20" spans="1:13" s="342" customFormat="1" ht="13.5" thickBot="1">
      <c r="A20" s="594"/>
      <c r="B20" s="356"/>
      <c r="C20" s="13"/>
      <c r="D20" s="336"/>
      <c r="E20" s="376"/>
      <c r="F20" s="357"/>
      <c r="G20" s="357"/>
      <c r="H20" s="377"/>
      <c r="I20" s="383"/>
      <c r="J20" s="387"/>
      <c r="K20" s="731"/>
      <c r="L20" s="361"/>
      <c r="M20" s="362"/>
    </row>
    <row r="21" spans="1:13" s="140" customFormat="1" ht="12.75">
      <c r="A21" s="703" t="s">
        <v>6</v>
      </c>
      <c r="B21" s="704"/>
      <c r="C21" s="705"/>
      <c r="D21" s="706"/>
      <c r="E21" s="707"/>
      <c r="F21" s="708">
        <f>SUM(F22:F23)</f>
        <v>0</v>
      </c>
      <c r="G21" s="708">
        <f>SUM(G22:G23)</f>
        <v>0</v>
      </c>
      <c r="H21" s="709">
        <f>SUM(H22:H23)</f>
        <v>0</v>
      </c>
      <c r="I21" s="710">
        <f>SUM(I22:I23)</f>
        <v>0</v>
      </c>
      <c r="J21" s="698"/>
      <c r="K21" s="734"/>
      <c r="L21" s="711"/>
      <c r="M21" s="712"/>
    </row>
    <row r="22" spans="1:13" s="537" customFormat="1" ht="12.75">
      <c r="A22" s="596" t="s">
        <v>160</v>
      </c>
      <c r="B22" s="473"/>
      <c r="C22" s="395"/>
      <c r="D22" s="503"/>
      <c r="E22" s="502"/>
      <c r="F22" s="402">
        <f>E22/P13</f>
        <v>0</v>
      </c>
      <c r="G22" s="519"/>
      <c r="H22" s="402">
        <f>F22</f>
        <v>0</v>
      </c>
      <c r="I22" s="500">
        <f>H22</f>
        <v>0</v>
      </c>
      <c r="J22" s="501"/>
      <c r="K22" s="735"/>
      <c r="L22" s="403"/>
      <c r="M22" s="597"/>
    </row>
    <row r="23" spans="1:13" s="338" customFormat="1" ht="13.5" thickBot="1">
      <c r="A23" s="598"/>
      <c r="B23" s="396"/>
      <c r="C23" s="397"/>
      <c r="D23" s="398"/>
      <c r="E23" s="399"/>
      <c r="F23" s="400"/>
      <c r="G23" s="556"/>
      <c r="H23" s="401"/>
      <c r="I23" s="385"/>
      <c r="J23" s="391"/>
      <c r="K23" s="729"/>
      <c r="L23" s="363"/>
      <c r="M23" s="364"/>
    </row>
    <row r="24" spans="1:13" s="346" customFormat="1" ht="12.75">
      <c r="A24" s="672" t="s">
        <v>0</v>
      </c>
      <c r="B24" s="673"/>
      <c r="C24" s="674"/>
      <c r="D24" s="675"/>
      <c r="E24" s="713"/>
      <c r="F24" s="685">
        <f>SUM(F25:F26)</f>
        <v>0</v>
      </c>
      <c r="G24" s="708">
        <f>SUM(G25:G26)</f>
        <v>0</v>
      </c>
      <c r="H24" s="686">
        <f>SUM(H25:H26)</f>
        <v>0</v>
      </c>
      <c r="I24" s="687">
        <f>SUM(I25:I26)</f>
        <v>0</v>
      </c>
      <c r="J24" s="680"/>
      <c r="K24" s="727"/>
      <c r="L24" s="681"/>
      <c r="M24" s="682"/>
    </row>
    <row r="25" spans="1:14" s="338" customFormat="1" ht="12.75">
      <c r="A25" s="592" t="s">
        <v>102</v>
      </c>
      <c r="B25" s="547"/>
      <c r="C25" s="563"/>
      <c r="D25" s="564"/>
      <c r="E25" s="601"/>
      <c r="F25" s="545">
        <f>E10/P4</f>
        <v>0</v>
      </c>
      <c r="G25" s="545"/>
      <c r="H25" s="566"/>
      <c r="I25" s="602"/>
      <c r="J25" s="568"/>
      <c r="K25" s="553"/>
      <c r="L25" s="546"/>
      <c r="M25" s="603"/>
      <c r="N25" s="583"/>
    </row>
    <row r="26" spans="1:13" s="342" customFormat="1" ht="13.5" thickBot="1">
      <c r="A26" s="594"/>
      <c r="B26" s="356"/>
      <c r="C26" s="13"/>
      <c r="D26" s="368"/>
      <c r="E26" s="379"/>
      <c r="F26" s="357"/>
      <c r="G26" s="357"/>
      <c r="H26" s="377"/>
      <c r="I26" s="337"/>
      <c r="J26" s="390"/>
      <c r="K26" s="12"/>
      <c r="L26" s="43"/>
      <c r="M26" s="223"/>
    </row>
    <row r="27" spans="1:13" s="140" customFormat="1" ht="12.75">
      <c r="A27" s="663" t="s">
        <v>7</v>
      </c>
      <c r="B27" s="691"/>
      <c r="C27" s="692"/>
      <c r="D27" s="693"/>
      <c r="E27" s="714"/>
      <c r="F27" s="695">
        <f>SUM(F28:F29)</f>
        <v>0</v>
      </c>
      <c r="G27" s="695">
        <f>SUM(G28:G29)</f>
        <v>0</v>
      </c>
      <c r="H27" s="696">
        <f>SUM(H28:H29)</f>
        <v>0</v>
      </c>
      <c r="I27" s="697">
        <f>SUM(I28:I29)</f>
        <v>0</v>
      </c>
      <c r="J27" s="715"/>
      <c r="K27" s="727"/>
      <c r="L27" s="716"/>
      <c r="M27" s="717"/>
    </row>
    <row r="28" spans="1:13" s="338" customFormat="1" ht="12.75">
      <c r="A28" s="643" t="s">
        <v>161</v>
      </c>
      <c r="B28" s="341"/>
      <c r="C28" s="9"/>
      <c r="D28" s="367"/>
      <c r="E28" s="375"/>
      <c r="F28" s="56"/>
      <c r="G28" s="449"/>
      <c r="H28" s="372"/>
      <c r="I28" s="384"/>
      <c r="J28" s="388"/>
      <c r="K28" s="730"/>
      <c r="L28" s="11"/>
      <c r="M28" s="224"/>
    </row>
    <row r="29" spans="1:13" s="342" customFormat="1" ht="13.5" thickBot="1">
      <c r="A29" s="593"/>
      <c r="B29" s="349"/>
      <c r="C29" s="351"/>
      <c r="D29" s="370"/>
      <c r="E29" s="378"/>
      <c r="F29" s="352"/>
      <c r="G29" s="365"/>
      <c r="H29" s="374"/>
      <c r="I29" s="359"/>
      <c r="J29" s="389"/>
      <c r="K29" s="729"/>
      <c r="L29" s="354"/>
      <c r="M29" s="360"/>
    </row>
    <row r="30" spans="1:13" s="140" customFormat="1" ht="12.75">
      <c r="A30" s="672" t="s">
        <v>8</v>
      </c>
      <c r="B30" s="673"/>
      <c r="C30" s="674"/>
      <c r="D30" s="675"/>
      <c r="E30" s="713"/>
      <c r="F30" s="685">
        <f>SUM(F31:F32)</f>
        <v>0</v>
      </c>
      <c r="G30" s="685">
        <f>SUM(G31:G32)</f>
        <v>0</v>
      </c>
      <c r="H30" s="686">
        <f>SUM(H31:H32)</f>
        <v>0</v>
      </c>
      <c r="I30" s="687">
        <f>SUM(I31:I32)</f>
        <v>0</v>
      </c>
      <c r="J30" s="680"/>
      <c r="K30" s="727"/>
      <c r="L30" s="681"/>
      <c r="M30" s="682"/>
    </row>
    <row r="31" spans="1:13" s="338" customFormat="1" ht="12.75">
      <c r="A31" s="590" t="s">
        <v>103</v>
      </c>
      <c r="B31" s="341"/>
      <c r="C31" s="9"/>
      <c r="D31" s="367"/>
      <c r="E31" s="375"/>
      <c r="F31" s="340"/>
      <c r="G31" s="56"/>
      <c r="H31" s="372">
        <f>SUM(F31-G31)</f>
        <v>0</v>
      </c>
      <c r="I31" s="498">
        <f>SUM(H31)</f>
        <v>0</v>
      </c>
      <c r="J31" s="388"/>
      <c r="K31" s="730"/>
      <c r="L31" s="11"/>
      <c r="M31" s="224"/>
    </row>
    <row r="32" spans="1:13" s="342" customFormat="1" ht="13.5" thickBot="1">
      <c r="A32" s="594"/>
      <c r="B32" s="356"/>
      <c r="C32" s="13"/>
      <c r="D32" s="368"/>
      <c r="E32" s="376"/>
      <c r="F32" s="348"/>
      <c r="G32" s="357"/>
      <c r="H32" s="377"/>
      <c r="I32" s="337"/>
      <c r="J32" s="390"/>
      <c r="K32" s="731"/>
      <c r="L32" s="43"/>
      <c r="M32" s="223"/>
    </row>
    <row r="33" spans="1:13" s="140" customFormat="1" ht="12.75">
      <c r="A33" s="663" t="s">
        <v>9</v>
      </c>
      <c r="B33" s="691"/>
      <c r="C33" s="692"/>
      <c r="D33" s="693"/>
      <c r="E33" s="694"/>
      <c r="F33" s="718">
        <f>SUM(F34:F35)</f>
        <v>0</v>
      </c>
      <c r="G33" s="718">
        <f>SUM(G34:G35)</f>
        <v>0</v>
      </c>
      <c r="H33" s="719">
        <f>SUM(H34:H35)</f>
        <v>0</v>
      </c>
      <c r="I33" s="720">
        <f>SUM(I34:I35)</f>
        <v>0</v>
      </c>
      <c r="J33" s="715"/>
      <c r="K33" s="732"/>
      <c r="L33" s="716"/>
      <c r="M33" s="717"/>
    </row>
    <row r="34" spans="1:13" s="342" customFormat="1" ht="12.75">
      <c r="A34" s="592" t="s">
        <v>104</v>
      </c>
      <c r="B34" s="547"/>
      <c r="C34" s="563"/>
      <c r="D34" s="564"/>
      <c r="E34" s="565"/>
      <c r="F34" s="402">
        <f>E34/$P$7</f>
        <v>0</v>
      </c>
      <c r="G34" s="545"/>
      <c r="H34" s="566">
        <f>F34</f>
        <v>0</v>
      </c>
      <c r="I34" s="520"/>
      <c r="J34" s="568"/>
      <c r="K34" s="735"/>
      <c r="L34" s="546"/>
      <c r="M34" s="567"/>
    </row>
    <row r="35" spans="1:13" s="342" customFormat="1" ht="13.5" thickBot="1">
      <c r="A35" s="593"/>
      <c r="B35" s="349"/>
      <c r="C35" s="351"/>
      <c r="D35" s="370"/>
      <c r="E35" s="378"/>
      <c r="F35" s="352"/>
      <c r="G35" s="352"/>
      <c r="H35" s="374"/>
      <c r="I35" s="359"/>
      <c r="J35" s="389"/>
      <c r="K35" s="729"/>
      <c r="L35" s="354"/>
      <c r="M35" s="366"/>
    </row>
    <row r="36" spans="1:13" s="342" customFormat="1" ht="12.75">
      <c r="A36" s="672" t="s">
        <v>10</v>
      </c>
      <c r="B36" s="673"/>
      <c r="C36" s="674"/>
      <c r="D36" s="675"/>
      <c r="E36" s="713"/>
      <c r="F36" s="685">
        <f>SUM(F37:F37)</f>
        <v>0</v>
      </c>
      <c r="G36" s="685">
        <f>SUM(G37:G37)</f>
        <v>0</v>
      </c>
      <c r="H36" s="686">
        <f>SUM(H37:H37)</f>
        <v>0</v>
      </c>
      <c r="I36" s="741">
        <f>SUM(I37:I37)</f>
        <v>0</v>
      </c>
      <c r="J36" s="739"/>
      <c r="K36" s="727"/>
      <c r="L36" s="681"/>
      <c r="M36" s="721"/>
    </row>
    <row r="37" spans="1:13" s="338" customFormat="1" ht="12.75">
      <c r="A37" s="599" t="s">
        <v>81</v>
      </c>
      <c r="B37" s="343"/>
      <c r="C37" s="344"/>
      <c r="D37" s="367"/>
      <c r="E37" s="497"/>
      <c r="F37" s="56">
        <f>E37</f>
        <v>0</v>
      </c>
      <c r="G37" s="340"/>
      <c r="H37" s="372">
        <f>+F37-G37</f>
        <v>0</v>
      </c>
      <c r="I37" s="742">
        <v>0</v>
      </c>
      <c r="J37" s="740"/>
      <c r="K37" s="730"/>
      <c r="L37" s="11"/>
      <c r="M37" s="191"/>
    </row>
    <row r="38" spans="1:13" s="338" customFormat="1" ht="12.75">
      <c r="A38" s="644"/>
      <c r="B38" s="645"/>
      <c r="C38" s="646"/>
      <c r="D38" s="647"/>
      <c r="E38" s="648"/>
      <c r="F38" s="649"/>
      <c r="G38" s="650"/>
      <c r="H38" s="651"/>
      <c r="I38" s="743"/>
      <c r="J38" s="740"/>
      <c r="K38" s="730"/>
      <c r="L38" s="652"/>
      <c r="M38" s="653"/>
    </row>
    <row r="39" spans="1:13" s="342" customFormat="1" ht="12.75">
      <c r="A39" s="672"/>
      <c r="B39" s="673"/>
      <c r="C39" s="674"/>
      <c r="D39" s="675"/>
      <c r="E39" s="713"/>
      <c r="F39" s="685">
        <f>SUM(F40:F40)</f>
        <v>0</v>
      </c>
      <c r="G39" s="685">
        <f>SUM(G40:G40)</f>
        <v>0</v>
      </c>
      <c r="H39" s="686">
        <f>SUM(H40:H40)</f>
        <v>0</v>
      </c>
      <c r="I39" s="744">
        <f>SUM(I40:I40)</f>
        <v>0</v>
      </c>
      <c r="J39" s="739"/>
      <c r="K39" s="727"/>
      <c r="L39" s="681"/>
      <c r="M39" s="721"/>
    </row>
    <row r="40" spans="1:13" s="338" customFormat="1" ht="13.5" thickBot="1">
      <c r="A40" s="644"/>
      <c r="B40" s="645"/>
      <c r="C40" s="646"/>
      <c r="D40" s="647"/>
      <c r="E40" s="648"/>
      <c r="F40" s="649"/>
      <c r="G40" s="650"/>
      <c r="H40" s="651"/>
      <c r="I40" s="745"/>
      <c r="J40" s="738"/>
      <c r="K40" s="378"/>
      <c r="L40" s="652"/>
      <c r="M40" s="653"/>
    </row>
    <row r="41" spans="1:13" s="342" customFormat="1" ht="12.75">
      <c r="A41" s="722" t="s">
        <v>11</v>
      </c>
      <c r="B41" s="723"/>
      <c r="C41" s="724"/>
      <c r="D41" s="693"/>
      <c r="E41" s="725"/>
      <c r="F41" s="695">
        <f>SUM(F42:F43)</f>
        <v>0</v>
      </c>
      <c r="G41" s="695">
        <f>SUM(G42:G43)</f>
        <v>0</v>
      </c>
      <c r="H41" s="696">
        <f>SUM(H42:H43)</f>
        <v>0</v>
      </c>
      <c r="I41" s="697">
        <f>SUM(I42:I43)</f>
        <v>0</v>
      </c>
      <c r="J41" s="715"/>
      <c r="K41" s="727"/>
      <c r="L41" s="716"/>
      <c r="M41" s="726"/>
    </row>
    <row r="42" spans="1:15" s="342" customFormat="1" ht="12.75">
      <c r="A42" s="590" t="s">
        <v>12</v>
      </c>
      <c r="B42" s="341" t="s">
        <v>51</v>
      </c>
      <c r="C42" s="9"/>
      <c r="D42" s="367"/>
      <c r="E42" s="497"/>
      <c r="F42" s="56">
        <f>E42/P4</f>
        <v>0</v>
      </c>
      <c r="G42" s="56"/>
      <c r="H42" s="372">
        <f>SUM(F42-G42)</f>
        <v>0</v>
      </c>
      <c r="I42" s="498">
        <f>SUM(H42)</f>
        <v>0</v>
      </c>
      <c r="J42" s="388"/>
      <c r="K42" s="12"/>
      <c r="L42" s="11"/>
      <c r="M42" s="224"/>
      <c r="O42" s="604"/>
    </row>
    <row r="43" spans="1:13" s="342" customFormat="1" ht="12.75">
      <c r="A43" s="345"/>
      <c r="B43" s="9"/>
      <c r="C43" s="9"/>
      <c r="D43" s="367"/>
      <c r="E43" s="375"/>
      <c r="F43" s="56"/>
      <c r="G43" s="227"/>
      <c r="H43" s="372"/>
      <c r="I43" s="384"/>
      <c r="J43" s="388"/>
      <c r="K43" s="12"/>
      <c r="L43" s="11"/>
      <c r="M43" s="224"/>
    </row>
    <row r="44" spans="1:13" ht="13.5" thickBot="1">
      <c r="A44" s="103"/>
      <c r="B44" s="13"/>
      <c r="C44" s="13"/>
      <c r="D44" s="368"/>
      <c r="E44" s="378"/>
      <c r="F44" s="380"/>
      <c r="G44" s="381"/>
      <c r="H44" s="382"/>
      <c r="I44" s="386"/>
      <c r="J44" s="392"/>
      <c r="K44" s="371"/>
      <c r="L44" s="102"/>
      <c r="M44" s="104"/>
    </row>
    <row r="45" spans="1:13" ht="15.75" thickBot="1">
      <c r="A45" s="786" t="s">
        <v>135</v>
      </c>
      <c r="B45" s="787"/>
      <c r="C45" s="787"/>
      <c r="D45" s="787"/>
      <c r="E45" s="788"/>
      <c r="F45" s="154">
        <f>F6+F9+F12+F15+F18+F21+F24+F27+F30+F33+F36+F41</f>
        <v>0</v>
      </c>
      <c r="G45" s="154">
        <f>G6+G9+G12+G15+G18+G21+G24+G27+G30+G33+G36+G41</f>
        <v>0</v>
      </c>
      <c r="H45" s="154">
        <f>H6+H9+H12+H15+H18+H21+H24+H27+H30+H33+H36+H41</f>
        <v>0</v>
      </c>
      <c r="I45" s="154">
        <f>I6+I9+I12+I15+I18+I21+I24+I27+I30+I33+I36+I41</f>
        <v>0</v>
      </c>
      <c r="J45" s="172"/>
      <c r="K45" s="172"/>
      <c r="L45" s="172"/>
      <c r="M45" s="173"/>
    </row>
  </sheetData>
  <sheetProtection/>
  <mergeCells count="12">
    <mergeCell ref="A45:E45"/>
    <mergeCell ref="I4:I5"/>
    <mergeCell ref="J4:J5"/>
    <mergeCell ref="K4:K5"/>
    <mergeCell ref="A1:M1"/>
    <mergeCell ref="A3:M3"/>
    <mergeCell ref="A4:A5"/>
    <mergeCell ref="B4:B5"/>
    <mergeCell ref="C4:C5"/>
    <mergeCell ref="D4:D5"/>
    <mergeCell ref="E4:H4"/>
    <mergeCell ref="L4:M4"/>
  </mergeCells>
  <printOptions/>
  <pageMargins left="0.26" right="0.26" top="0.3906250000021828" bottom="9.08038400027067E-11" header="0.22" footer="0.18999999999869038"/>
  <pageSetup fitToHeight="1" fitToWidth="1" horizontalDpi="600" verticalDpi="600" orientation="portrait" scale="46" r:id="rId1"/>
  <headerFooter alignWithMargins="0">
    <oddHeader>&amp;L&amp;"Arial,Bold"CARE International in XXXX&amp;C&amp;"Arial,Bold"Donor Contract Management &amp; Project Information Matrix</oddHeader>
    <oddFooter>&amp;L&amp;F / &amp;A&amp;R&amp;P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39"/>
  <sheetViews>
    <sheetView showGridLines="0" zoomScalePageLayoutView="0" workbookViewId="0" topLeftCell="A1">
      <pane xSplit="2" ySplit="5" topLeftCell="E11" activePane="bottomRight" state="frozen"/>
      <selection pane="topLeft" activeCell="A1" sqref="A1"/>
      <selection pane="topRight" activeCell="C1" sqref="C1"/>
      <selection pane="bottomLeft" activeCell="A5" sqref="A5"/>
      <selection pane="bottomRight" activeCell="H21" sqref="H21"/>
    </sheetView>
  </sheetViews>
  <sheetFormatPr defaultColWidth="8.8515625" defaultRowHeight="12.75"/>
  <cols>
    <col min="1" max="1" width="8.8515625" style="0" customWidth="1"/>
    <col min="2" max="2" width="8.421875" style="0" customWidth="1"/>
    <col min="3" max="3" width="15.28125" style="0" customWidth="1"/>
    <col min="4" max="4" width="13.421875" style="0" customWidth="1"/>
    <col min="5" max="5" width="22.28125" style="0" customWidth="1"/>
    <col min="6" max="6" width="15.140625" style="0" customWidth="1"/>
    <col min="7" max="7" width="12.00390625" style="0" customWidth="1"/>
    <col min="8" max="8" width="31.8515625" style="0" customWidth="1"/>
    <col min="9" max="9" width="14.7109375" style="0" customWidth="1"/>
    <col min="10" max="10" width="12.421875" style="0" customWidth="1"/>
    <col min="11" max="11" width="12.7109375" style="0" customWidth="1"/>
    <col min="12" max="12" width="16.28125" style="0" customWidth="1"/>
    <col min="13" max="13" width="13.7109375" style="0" customWidth="1"/>
    <col min="14" max="14" width="14.00390625" style="0" customWidth="1"/>
    <col min="15" max="15" width="14.00390625" style="289" customWidth="1"/>
    <col min="16" max="16" width="10.421875" style="0" customWidth="1"/>
    <col min="17" max="17" width="11.421875" style="0" customWidth="1"/>
    <col min="18" max="18" width="12.8515625" style="0" customWidth="1"/>
    <col min="19" max="19" width="17.7109375" style="0" customWidth="1"/>
    <col min="20" max="20" width="11.421875" style="0" customWidth="1"/>
  </cols>
  <sheetData>
    <row r="1" spans="1:20" ht="30" customHeight="1" thickBot="1">
      <c r="A1" s="795" t="s">
        <v>162</v>
      </c>
      <c r="B1" s="796"/>
      <c r="C1" s="796"/>
      <c r="D1" s="796"/>
      <c r="E1" s="796"/>
      <c r="F1" s="796"/>
      <c r="G1" s="796"/>
      <c r="H1" s="796"/>
      <c r="I1" s="796"/>
      <c r="J1" s="796"/>
      <c r="K1" s="796"/>
      <c r="L1" s="796"/>
      <c r="M1" s="796"/>
      <c r="N1" s="796"/>
      <c r="O1" s="796"/>
      <c r="P1" s="796"/>
      <c r="Q1" s="796"/>
      <c r="R1" s="796"/>
      <c r="S1" s="796"/>
      <c r="T1" s="797"/>
    </row>
    <row r="2" spans="1:20" s="1" customFormat="1" ht="21" thickBot="1">
      <c r="A2" s="25"/>
      <c r="B2" s="25"/>
      <c r="C2" s="25"/>
      <c r="D2" s="25"/>
      <c r="E2" s="25"/>
      <c r="F2" s="25"/>
      <c r="G2" s="25"/>
      <c r="H2" s="25"/>
      <c r="I2" s="25"/>
      <c r="J2" s="25"/>
      <c r="K2" s="25"/>
      <c r="L2" s="25"/>
      <c r="M2" s="25"/>
      <c r="N2" s="25"/>
      <c r="O2" s="25"/>
      <c r="P2" s="95"/>
      <c r="Q2" s="96"/>
      <c r="R2" s="96"/>
      <c r="S2" s="96"/>
      <c r="T2" s="97"/>
    </row>
    <row r="3" spans="1:20" s="8" customFormat="1" ht="30" customHeight="1" thickBot="1">
      <c r="A3" s="93"/>
      <c r="B3" s="94"/>
      <c r="C3" s="829" t="s">
        <v>136</v>
      </c>
      <c r="D3" s="830"/>
      <c r="E3" s="830"/>
      <c r="F3" s="830"/>
      <c r="G3" s="830"/>
      <c r="H3" s="830"/>
      <c r="I3" s="830"/>
      <c r="J3" s="830"/>
      <c r="K3" s="830"/>
      <c r="L3" s="830"/>
      <c r="M3" s="830"/>
      <c r="N3" s="830"/>
      <c r="O3" s="830"/>
      <c r="P3" s="830"/>
      <c r="Q3" s="830"/>
      <c r="R3" s="830"/>
      <c r="S3" s="830"/>
      <c r="T3" s="831"/>
    </row>
    <row r="4" spans="1:20" s="8" customFormat="1" ht="39" customHeight="1">
      <c r="A4" s="825" t="s">
        <v>127</v>
      </c>
      <c r="B4" s="803" t="s">
        <v>115</v>
      </c>
      <c r="C4" s="827" t="s">
        <v>107</v>
      </c>
      <c r="D4" s="803" t="s">
        <v>53</v>
      </c>
      <c r="E4" s="803" t="s">
        <v>117</v>
      </c>
      <c r="F4" s="803" t="s">
        <v>54</v>
      </c>
      <c r="G4" s="803" t="s">
        <v>118</v>
      </c>
      <c r="H4" s="803" t="s">
        <v>119</v>
      </c>
      <c r="I4" s="803" t="s">
        <v>128</v>
      </c>
      <c r="J4" s="803" t="s">
        <v>129</v>
      </c>
      <c r="K4" s="819" t="s">
        <v>120</v>
      </c>
      <c r="L4" s="820"/>
      <c r="M4" s="820"/>
      <c r="N4" s="821"/>
      <c r="O4" s="179"/>
      <c r="P4" s="822" t="s">
        <v>130</v>
      </c>
      <c r="Q4" s="823"/>
      <c r="R4" s="824"/>
      <c r="S4" s="803" t="s">
        <v>121</v>
      </c>
      <c r="T4" s="816" t="s">
        <v>122</v>
      </c>
    </row>
    <row r="5" spans="1:21" s="8" customFormat="1" ht="45">
      <c r="A5" s="826"/>
      <c r="B5" s="818"/>
      <c r="C5" s="828"/>
      <c r="D5" s="818"/>
      <c r="E5" s="818"/>
      <c r="F5" s="818"/>
      <c r="G5" s="818"/>
      <c r="H5" s="818"/>
      <c r="I5" s="818"/>
      <c r="J5" s="818"/>
      <c r="K5" s="18" t="s">
        <v>154</v>
      </c>
      <c r="L5" s="23" t="s">
        <v>155</v>
      </c>
      <c r="M5" s="162" t="s">
        <v>61</v>
      </c>
      <c r="N5" s="18" t="s">
        <v>78</v>
      </c>
      <c r="O5" s="18" t="s">
        <v>77</v>
      </c>
      <c r="P5" s="18" t="s">
        <v>123</v>
      </c>
      <c r="Q5" s="18" t="s">
        <v>111</v>
      </c>
      <c r="R5" s="19" t="s">
        <v>112</v>
      </c>
      <c r="S5" s="818"/>
      <c r="T5" s="817"/>
      <c r="U5" s="762"/>
    </row>
    <row r="6" spans="1:20" s="276" customFormat="1" ht="12.75">
      <c r="A6" s="746" t="s">
        <v>20</v>
      </c>
      <c r="B6" s="747"/>
      <c r="C6" s="634"/>
      <c r="D6" s="635"/>
      <c r="E6" s="635"/>
      <c r="F6" s="635"/>
      <c r="G6" s="748">
        <f>SUM(G7:G7)</f>
        <v>0</v>
      </c>
      <c r="H6" s="635"/>
      <c r="I6" s="635"/>
      <c r="J6" s="635"/>
      <c r="K6" s="749"/>
      <c r="L6" s="750">
        <f>SUM(L7:L7)</f>
        <v>0</v>
      </c>
      <c r="M6" s="750">
        <f>SUM(M7:M7)</f>
        <v>0</v>
      </c>
      <c r="N6" s="750">
        <f>SUM(N7:N7)</f>
        <v>0</v>
      </c>
      <c r="O6" s="635"/>
      <c r="P6" s="749"/>
      <c r="Q6" s="749"/>
      <c r="R6" s="751"/>
      <c r="S6" s="752"/>
      <c r="T6" s="753"/>
    </row>
    <row r="7" spans="1:21" s="239" customFormat="1" ht="12.75">
      <c r="A7" s="329"/>
      <c r="B7" s="241"/>
      <c r="C7" s="244"/>
      <c r="D7" s="245"/>
      <c r="E7" s="232"/>
      <c r="F7" s="408"/>
      <c r="G7" s="246"/>
      <c r="H7" s="408"/>
      <c r="I7" s="245"/>
      <c r="J7" s="245"/>
      <c r="K7" s="246"/>
      <c r="L7" s="246"/>
      <c r="M7" s="246"/>
      <c r="N7" s="242"/>
      <c r="O7" s="283"/>
      <c r="P7" s="479"/>
      <c r="Q7" s="248"/>
      <c r="R7" s="248"/>
      <c r="S7" s="249"/>
      <c r="T7" s="250"/>
      <c r="U7" s="251"/>
    </row>
    <row r="8" spans="1:20" s="276" customFormat="1" ht="12.75">
      <c r="A8" s="746" t="s">
        <v>21</v>
      </c>
      <c r="B8" s="747"/>
      <c r="C8" s="634"/>
      <c r="D8" s="635"/>
      <c r="E8" s="635"/>
      <c r="F8" s="635"/>
      <c r="G8" s="636">
        <f>SUM(G9:G9)</f>
        <v>0</v>
      </c>
      <c r="H8" s="635"/>
      <c r="I8" s="635"/>
      <c r="J8" s="635"/>
      <c r="K8" s="749"/>
      <c r="L8" s="750">
        <f>SUM(L9:L9)</f>
        <v>0</v>
      </c>
      <c r="M8" s="750">
        <f>SUM(M9:M9)</f>
        <v>0</v>
      </c>
      <c r="N8" s="750">
        <f>SUM(N9:N9)</f>
        <v>0</v>
      </c>
      <c r="O8" s="635"/>
      <c r="P8" s="749"/>
      <c r="Q8" s="749"/>
      <c r="R8" s="751"/>
      <c r="S8" s="752"/>
      <c r="T8" s="753"/>
    </row>
    <row r="9" spans="1:21" s="239" customFormat="1" ht="12.75">
      <c r="A9" s="525"/>
      <c r="B9" s="236"/>
      <c r="C9" s="526"/>
      <c r="D9" s="404"/>
      <c r="E9" s="527"/>
      <c r="F9" s="236"/>
      <c r="G9" s="236"/>
      <c r="H9" s="528"/>
      <c r="I9" s="529"/>
      <c r="J9" s="530"/>
      <c r="K9" s="531"/>
      <c r="L9" s="532"/>
      <c r="M9" s="236"/>
      <c r="N9" s="532"/>
      <c r="O9" s="284"/>
      <c r="P9" s="533"/>
      <c r="Q9" s="534"/>
      <c r="R9" s="535"/>
      <c r="S9" s="528"/>
      <c r="T9" s="536"/>
      <c r="U9" s="255"/>
    </row>
    <row r="10" spans="1:20" s="239" customFormat="1" ht="12.75">
      <c r="A10" s="746" t="s">
        <v>22</v>
      </c>
      <c r="B10" s="747"/>
      <c r="C10" s="634"/>
      <c r="D10" s="635"/>
      <c r="E10" s="635"/>
      <c r="F10" s="635"/>
      <c r="G10" s="748">
        <f>SUM(G11:G11)</f>
        <v>0</v>
      </c>
      <c r="H10" s="635"/>
      <c r="I10" s="635"/>
      <c r="J10" s="635"/>
      <c r="K10" s="749"/>
      <c r="L10" s="750">
        <f>SUM(L11:L11)</f>
        <v>0</v>
      </c>
      <c r="M10" s="750">
        <f>SUM(M11:M11)</f>
        <v>0</v>
      </c>
      <c r="N10" s="750">
        <f>SUM(N11:N11)</f>
        <v>0</v>
      </c>
      <c r="O10" s="635"/>
      <c r="P10" s="749"/>
      <c r="Q10" s="749"/>
      <c r="R10" s="751"/>
      <c r="S10" s="752"/>
      <c r="T10" s="753"/>
    </row>
    <row r="11" spans="1:20" s="276" customFormat="1" ht="12.75">
      <c r="A11" s="329"/>
      <c r="B11" s="330"/>
      <c r="C11" s="231"/>
      <c r="D11" s="432"/>
      <c r="E11" s="408"/>
      <c r="F11" s="408"/>
      <c r="G11" s="433"/>
      <c r="H11" s="434"/>
      <c r="I11" s="432"/>
      <c r="J11" s="233"/>
      <c r="K11" s="234"/>
      <c r="L11" s="433"/>
      <c r="M11" s="433"/>
      <c r="N11" s="435"/>
      <c r="O11" s="421"/>
      <c r="P11" s="479"/>
      <c r="Q11" s="238"/>
      <c r="R11" s="238"/>
      <c r="S11" s="436"/>
      <c r="T11" s="437"/>
    </row>
    <row r="12" spans="1:20" s="276" customFormat="1" ht="12.75">
      <c r="A12" s="746" t="s">
        <v>23</v>
      </c>
      <c r="B12" s="747"/>
      <c r="C12" s="634"/>
      <c r="D12" s="635"/>
      <c r="E12" s="635"/>
      <c r="F12" s="635"/>
      <c r="G12" s="636">
        <f>SUM(G13:G13)</f>
        <v>0</v>
      </c>
      <c r="H12" s="635"/>
      <c r="I12" s="635"/>
      <c r="J12" s="635"/>
      <c r="K12" s="749"/>
      <c r="L12" s="754">
        <f>SUM(L13:L13)</f>
        <v>0</v>
      </c>
      <c r="M12" s="755">
        <f>SUM(M13:M13)</f>
        <v>0</v>
      </c>
      <c r="N12" s="755">
        <f>SUM(N13:N13)</f>
        <v>0</v>
      </c>
      <c r="O12" s="635"/>
      <c r="P12" s="749"/>
      <c r="Q12" s="749"/>
      <c r="R12" s="751"/>
      <c r="S12" s="635"/>
      <c r="T12" s="753"/>
    </row>
    <row r="13" spans="1:20" s="276" customFormat="1" ht="12.75">
      <c r="A13" s="277"/>
      <c r="B13" s="279"/>
      <c r="C13" s="278"/>
      <c r="D13" s="273"/>
      <c r="E13" s="273"/>
      <c r="F13" s="273"/>
      <c r="G13" s="290"/>
      <c r="H13" s="273"/>
      <c r="I13" s="273"/>
      <c r="J13" s="273"/>
      <c r="K13" s="272"/>
      <c r="L13" s="470"/>
      <c r="M13" s="297"/>
      <c r="N13" s="290"/>
      <c r="O13" s="273"/>
      <c r="P13" s="272"/>
      <c r="Q13" s="272"/>
      <c r="R13" s="274"/>
      <c r="S13" s="273"/>
      <c r="T13" s="275"/>
    </row>
    <row r="14" spans="1:20" s="276" customFormat="1" ht="12.75">
      <c r="A14" s="746" t="s">
        <v>24</v>
      </c>
      <c r="B14" s="747"/>
      <c r="C14" s="634"/>
      <c r="D14" s="635"/>
      <c r="E14" s="635"/>
      <c r="F14" s="635"/>
      <c r="G14" s="636">
        <f>SUM(G15:G15)</f>
        <v>0</v>
      </c>
      <c r="H14" s="635"/>
      <c r="I14" s="635"/>
      <c r="J14" s="635"/>
      <c r="K14" s="749"/>
      <c r="L14" s="754">
        <f>SUM(L15:L15)</f>
        <v>0</v>
      </c>
      <c r="M14" s="755">
        <f>SUM(M15:M15)</f>
        <v>0</v>
      </c>
      <c r="N14" s="755">
        <f>SUM(N15:N15)</f>
        <v>0</v>
      </c>
      <c r="O14" s="635"/>
      <c r="P14" s="749"/>
      <c r="Q14" s="749"/>
      <c r="R14" s="751"/>
      <c r="S14" s="635"/>
      <c r="T14" s="753"/>
    </row>
    <row r="15" spans="1:20" s="276" customFormat="1" ht="12.75">
      <c r="A15" s="450"/>
      <c r="B15" s="299"/>
      <c r="C15" s="299"/>
      <c r="D15" s="259"/>
      <c r="E15" s="299"/>
      <c r="F15" s="600"/>
      <c r="G15" s="451"/>
      <c r="H15" s="472"/>
      <c r="I15" s="452"/>
      <c r="J15" s="334"/>
      <c r="K15" s="453"/>
      <c r="L15" s="471"/>
      <c r="M15" s="259"/>
      <c r="N15" s="504"/>
      <c r="O15" s="335"/>
      <c r="P15" s="476"/>
      <c r="Q15" s="517"/>
      <c r="R15" s="518"/>
      <c r="S15" s="273"/>
      <c r="T15" s="275"/>
    </row>
    <row r="16" spans="1:20" s="276" customFormat="1" ht="12.75">
      <c r="A16" s="746" t="s">
        <v>25</v>
      </c>
      <c r="B16" s="747"/>
      <c r="C16" s="634"/>
      <c r="D16" s="635"/>
      <c r="E16" s="635"/>
      <c r="F16" s="635"/>
      <c r="G16" s="636">
        <f>SUM(G17:G17)</f>
        <v>0</v>
      </c>
      <c r="H16" s="635"/>
      <c r="I16" s="635"/>
      <c r="J16" s="635"/>
      <c r="K16" s="749"/>
      <c r="L16" s="754">
        <f>SUM(L17:L17)</f>
        <v>0</v>
      </c>
      <c r="M16" s="755">
        <f>SUM(M17:M17)</f>
        <v>0</v>
      </c>
      <c r="N16" s="756">
        <f>SUM(N17:N17)</f>
        <v>0</v>
      </c>
      <c r="O16" s="635"/>
      <c r="P16" s="749"/>
      <c r="Q16" s="749"/>
      <c r="R16" s="751"/>
      <c r="S16" s="635"/>
      <c r="T16" s="753"/>
    </row>
    <row r="17" spans="1:20" s="276" customFormat="1" ht="12.75">
      <c r="A17" s="469"/>
      <c r="B17" s="600"/>
      <c r="C17" s="405"/>
      <c r="D17" s="422"/>
      <c r="E17" s="405"/>
      <c r="F17" s="273"/>
      <c r="G17" s="474"/>
      <c r="H17" s="299"/>
      <c r="I17" s="273"/>
      <c r="J17" s="273"/>
      <c r="K17" s="514"/>
      <c r="L17" s="515"/>
      <c r="M17" s="297"/>
      <c r="N17" s="516"/>
      <c r="O17" s="316"/>
      <c r="P17" s="476"/>
      <c r="Q17" s="477"/>
      <c r="R17" s="478"/>
      <c r="S17" s="273"/>
      <c r="T17" s="475"/>
    </row>
    <row r="18" spans="1:21" s="239" customFormat="1" ht="12.75">
      <c r="A18" s="746" t="s">
        <v>26</v>
      </c>
      <c r="B18" s="747"/>
      <c r="C18" s="634"/>
      <c r="D18" s="635"/>
      <c r="E18" s="635"/>
      <c r="F18" s="635"/>
      <c r="G18" s="636"/>
      <c r="H18" s="635"/>
      <c r="I18" s="635"/>
      <c r="J18" s="635"/>
      <c r="K18" s="749"/>
      <c r="L18" s="754">
        <f>SUM(L19:L19)</f>
        <v>0</v>
      </c>
      <c r="M18" s="750">
        <f>SUM(M19:M19)</f>
        <v>0</v>
      </c>
      <c r="N18" s="748">
        <f>SUM(N19:N19)</f>
        <v>0</v>
      </c>
      <c r="O18" s="635"/>
      <c r="P18" s="749"/>
      <c r="Q18" s="749"/>
      <c r="R18" s="751"/>
      <c r="S18" s="635"/>
      <c r="T18" s="753"/>
      <c r="U18" s="251"/>
    </row>
    <row r="19" spans="1:21" s="239" customFormat="1" ht="12.75">
      <c r="A19" s="329"/>
      <c r="B19" s="330"/>
      <c r="C19" s="244"/>
      <c r="D19" s="244"/>
      <c r="E19" s="232"/>
      <c r="F19" s="232"/>
      <c r="G19" s="456"/>
      <c r="H19" s="232"/>
      <c r="I19" s="457"/>
      <c r="J19" s="457"/>
      <c r="K19" s="246"/>
      <c r="L19" s="246"/>
      <c r="M19" s="246"/>
      <c r="N19" s="582"/>
      <c r="O19" s="606"/>
      <c r="P19" s="607"/>
      <c r="Q19" s="252"/>
      <c r="R19" s="252"/>
      <c r="S19" s="608"/>
      <c r="T19" s="243"/>
      <c r="U19" s="251"/>
    </row>
    <row r="20" spans="1:20" s="276" customFormat="1" ht="12.75">
      <c r="A20" s="746" t="s">
        <v>27</v>
      </c>
      <c r="B20" s="747"/>
      <c r="C20" s="634"/>
      <c r="D20" s="635"/>
      <c r="E20" s="635"/>
      <c r="F20" s="635"/>
      <c r="G20" s="636">
        <f>SUM(G21:G21)</f>
        <v>0</v>
      </c>
      <c r="H20" s="635"/>
      <c r="I20" s="635"/>
      <c r="J20" s="635"/>
      <c r="K20" s="749"/>
      <c r="L20" s="755">
        <f>SUM(L21:L21)</f>
        <v>0</v>
      </c>
      <c r="M20" s="755">
        <f>SUM(M21:M21)</f>
        <v>0</v>
      </c>
      <c r="N20" s="755">
        <f>SUM(N21:N21)</f>
        <v>0</v>
      </c>
      <c r="O20" s="635"/>
      <c r="P20" s="749"/>
      <c r="Q20" s="749"/>
      <c r="R20" s="751"/>
      <c r="S20" s="635"/>
      <c r="T20" s="753"/>
    </row>
    <row r="21" spans="1:20" s="276" customFormat="1" ht="12.75">
      <c r="A21" s="277"/>
      <c r="B21" s="279"/>
      <c r="C21" s="278"/>
      <c r="D21" s="273"/>
      <c r="E21" s="273"/>
      <c r="F21" s="273"/>
      <c r="G21" s="290"/>
      <c r="H21" s="273"/>
      <c r="I21" s="273"/>
      <c r="J21" s="273"/>
      <c r="K21" s="272"/>
      <c r="L21" s="296"/>
      <c r="M21" s="297"/>
      <c r="N21" s="290"/>
      <c r="O21" s="273"/>
      <c r="P21" s="272"/>
      <c r="Q21" s="272"/>
      <c r="R21" s="274"/>
      <c r="S21" s="273"/>
      <c r="T21" s="275"/>
    </row>
    <row r="22" spans="1:20" s="276" customFormat="1" ht="12.75">
      <c r="A22" s="746" t="s">
        <v>28</v>
      </c>
      <c r="B22" s="747"/>
      <c r="C22" s="634"/>
      <c r="D22" s="635"/>
      <c r="E22" s="635"/>
      <c r="F22" s="635"/>
      <c r="G22" s="636">
        <f>SUM(G23:G23)</f>
        <v>0</v>
      </c>
      <c r="H22" s="635"/>
      <c r="I22" s="635"/>
      <c r="J22" s="635"/>
      <c r="K22" s="749"/>
      <c r="L22" s="755">
        <f>SUM(L23:L23)</f>
        <v>0</v>
      </c>
      <c r="M22" s="755">
        <f>SUM(M23:M23)</f>
        <v>0</v>
      </c>
      <c r="N22" s="755">
        <f>SUM(N23:N23)</f>
        <v>0</v>
      </c>
      <c r="O22" s="635"/>
      <c r="P22" s="749"/>
      <c r="Q22" s="749"/>
      <c r="R22" s="751"/>
      <c r="S22" s="635"/>
      <c r="T22" s="753"/>
    </row>
    <row r="23" spans="1:20" s="276" customFormat="1" ht="12.75">
      <c r="A23" s="277"/>
      <c r="B23" s="279"/>
      <c r="C23" s="278"/>
      <c r="D23" s="273"/>
      <c r="E23" s="273"/>
      <c r="F23" s="273"/>
      <c r="G23" s="290"/>
      <c r="H23" s="273"/>
      <c r="I23" s="273"/>
      <c r="J23" s="273"/>
      <c r="K23" s="272"/>
      <c r="L23" s="296"/>
      <c r="M23" s="297"/>
      <c r="N23" s="290"/>
      <c r="O23" s="273"/>
      <c r="P23" s="272"/>
      <c r="Q23" s="272"/>
      <c r="R23" s="274"/>
      <c r="S23" s="273"/>
      <c r="T23" s="275"/>
    </row>
    <row r="24" spans="1:21" s="239" customFormat="1" ht="12.75">
      <c r="A24" s="746" t="s">
        <v>29</v>
      </c>
      <c r="B24" s="747"/>
      <c r="C24" s="634"/>
      <c r="D24" s="635"/>
      <c r="E24" s="635"/>
      <c r="F24" s="635"/>
      <c r="G24" s="748">
        <f>SUM(G25:G25)</f>
        <v>0</v>
      </c>
      <c r="H24" s="635"/>
      <c r="I24" s="635"/>
      <c r="J24" s="635"/>
      <c r="K24" s="749"/>
      <c r="L24" s="750">
        <f>SUM(L25:L25)</f>
        <v>0</v>
      </c>
      <c r="M24" s="750">
        <f>SUM(M25:M25)</f>
        <v>0</v>
      </c>
      <c r="N24" s="750">
        <f>SUM(N25:N25)</f>
        <v>0</v>
      </c>
      <c r="O24" s="635"/>
      <c r="P24" s="749"/>
      <c r="Q24" s="749"/>
      <c r="R24" s="751"/>
      <c r="S24" s="635"/>
      <c r="T24" s="753"/>
      <c r="U24" s="253"/>
    </row>
    <row r="25" spans="1:20" s="276" customFormat="1" ht="12.75">
      <c r="A25" s="240"/>
      <c r="B25" s="241"/>
      <c r="C25" s="231"/>
      <c r="D25" s="233"/>
      <c r="E25" s="232"/>
      <c r="F25" s="232"/>
      <c r="G25" s="235"/>
      <c r="H25" s="232"/>
      <c r="I25" s="233"/>
      <c r="J25" s="233"/>
      <c r="K25" s="234"/>
      <c r="L25" s="280"/>
      <c r="M25" s="281"/>
      <c r="N25" s="247"/>
      <c r="O25" s="284"/>
      <c r="P25" s="237"/>
      <c r="Q25" s="252"/>
      <c r="R25" s="252"/>
      <c r="S25" s="407"/>
      <c r="T25" s="282"/>
    </row>
    <row r="26" spans="1:20" s="276" customFormat="1" ht="12.75">
      <c r="A26" s="746" t="s">
        <v>30</v>
      </c>
      <c r="B26" s="747"/>
      <c r="C26" s="634"/>
      <c r="D26" s="635"/>
      <c r="E26" s="635"/>
      <c r="F26" s="635"/>
      <c r="G26" s="636">
        <f>SUM(G27:G27)</f>
        <v>0</v>
      </c>
      <c r="H26" s="635"/>
      <c r="I26" s="635"/>
      <c r="J26" s="635"/>
      <c r="K26" s="757"/>
      <c r="L26" s="750">
        <f>SUM(L27:L27)</f>
        <v>0</v>
      </c>
      <c r="M26" s="750">
        <f>SUM(M27:M27)</f>
        <v>0</v>
      </c>
      <c r="N26" s="750">
        <f>SUM(N27:N27)</f>
        <v>0</v>
      </c>
      <c r="O26" s="635"/>
      <c r="P26" s="749"/>
      <c r="Q26" s="749"/>
      <c r="R26" s="751"/>
      <c r="S26" s="635"/>
      <c r="T26" s="753"/>
    </row>
    <row r="27" spans="1:20" s="276" customFormat="1" ht="12.75">
      <c r="A27" s="277"/>
      <c r="B27" s="279"/>
      <c r="C27" s="278"/>
      <c r="D27" s="273"/>
      <c r="E27" s="273"/>
      <c r="F27" s="273"/>
      <c r="G27" s="290"/>
      <c r="H27" s="273"/>
      <c r="I27" s="273"/>
      <c r="J27" s="273"/>
      <c r="K27" s="272"/>
      <c r="L27" s="296"/>
      <c r="M27" s="297"/>
      <c r="N27" s="290"/>
      <c r="O27" s="273"/>
      <c r="P27" s="272"/>
      <c r="Q27" s="272"/>
      <c r="R27" s="274"/>
      <c r="S27" s="273"/>
      <c r="T27" s="275"/>
    </row>
    <row r="28" spans="1:20" s="276" customFormat="1" ht="12.75">
      <c r="A28" s="758"/>
      <c r="B28" s="759"/>
      <c r="C28" s="751"/>
      <c r="D28" s="749"/>
      <c r="E28" s="749"/>
      <c r="F28" s="749"/>
      <c r="G28" s="760">
        <f>SUM(G29:G29)</f>
        <v>0</v>
      </c>
      <c r="H28" s="749"/>
      <c r="I28" s="749"/>
      <c r="J28" s="749"/>
      <c r="K28" s="749"/>
      <c r="L28" s="755">
        <f>SUM(L29:L29)</f>
        <v>0</v>
      </c>
      <c r="M28" s="755">
        <f>SUM(M29:M29)</f>
        <v>0</v>
      </c>
      <c r="N28" s="755">
        <f>SUM(N29:N29)</f>
        <v>0</v>
      </c>
      <c r="O28" s="749"/>
      <c r="P28" s="749"/>
      <c r="Q28" s="749"/>
      <c r="R28" s="751"/>
      <c r="S28" s="749"/>
      <c r="T28" s="761"/>
    </row>
    <row r="29" spans="1:21" s="600" customFormat="1" ht="12.75">
      <c r="A29" s="557"/>
      <c r="B29" s="557"/>
      <c r="C29" s="9"/>
      <c r="D29" s="9"/>
      <c r="E29" s="618"/>
      <c r="F29" s="619"/>
      <c r="G29" s="619"/>
      <c r="H29" s="619"/>
      <c r="I29" s="619"/>
      <c r="J29" s="619"/>
      <c r="K29" s="56"/>
      <c r="L29" s="56"/>
      <c r="M29" s="56"/>
      <c r="N29" s="56"/>
      <c r="O29" s="10"/>
      <c r="P29" s="10"/>
      <c r="Q29" s="11"/>
      <c r="R29" s="11"/>
      <c r="S29" s="273"/>
      <c r="T29" s="763"/>
      <c r="U29" s="764"/>
    </row>
    <row r="30" spans="1:20" s="276" customFormat="1" ht="12.75">
      <c r="A30" s="746" t="s">
        <v>31</v>
      </c>
      <c r="B30" s="747"/>
      <c r="C30" s="634"/>
      <c r="D30" s="635"/>
      <c r="E30" s="635"/>
      <c r="F30" s="635"/>
      <c r="G30" s="636">
        <f>SUM(G31:G33)</f>
        <v>0</v>
      </c>
      <c r="H30" s="635"/>
      <c r="I30" s="635"/>
      <c r="J30" s="635"/>
      <c r="K30" s="749"/>
      <c r="L30" s="755">
        <f>SUM(L31:L33)</f>
        <v>0</v>
      </c>
      <c r="M30" s="755">
        <f>SUM(M31:M33)</f>
        <v>0</v>
      </c>
      <c r="N30" s="755">
        <f>SUM(N31:N33)</f>
        <v>0</v>
      </c>
      <c r="O30" s="635"/>
      <c r="P30" s="749"/>
      <c r="Q30" s="749"/>
      <c r="R30" s="751"/>
      <c r="S30" s="635"/>
      <c r="T30" s="753"/>
    </row>
    <row r="31" spans="1:20" s="8" customFormat="1" ht="15.75" customHeight="1">
      <c r="A31" s="277"/>
      <c r="B31" s="279"/>
      <c r="C31" s="278"/>
      <c r="D31" s="273"/>
      <c r="E31" s="273"/>
      <c r="F31" s="273"/>
      <c r="G31" s="290"/>
      <c r="H31" s="273"/>
      <c r="I31" s="273"/>
      <c r="J31" s="273"/>
      <c r="K31" s="272"/>
      <c r="L31" s="296"/>
      <c r="M31" s="297"/>
      <c r="N31" s="290"/>
      <c r="O31" s="273"/>
      <c r="P31" s="272"/>
      <c r="Q31" s="272"/>
      <c r="R31" s="274"/>
      <c r="S31" s="273"/>
      <c r="T31" s="275"/>
    </row>
    <row r="32" spans="1:20" s="8" customFormat="1" ht="15.75" customHeight="1">
      <c r="A32" s="269"/>
      <c r="B32" s="270"/>
      <c r="C32" s="278"/>
      <c r="D32" s="271"/>
      <c r="E32" s="271"/>
      <c r="F32" s="271"/>
      <c r="G32" s="291"/>
      <c r="H32" s="271"/>
      <c r="I32" s="271"/>
      <c r="J32" s="271"/>
      <c r="K32" s="272"/>
      <c r="L32" s="296"/>
      <c r="M32" s="297"/>
      <c r="N32" s="290"/>
      <c r="O32" s="273"/>
      <c r="P32" s="272"/>
      <c r="Q32" s="272"/>
      <c r="R32" s="274"/>
      <c r="S32" s="273"/>
      <c r="T32" s="275"/>
    </row>
    <row r="33" spans="1:20" s="8" customFormat="1" ht="15.75" customHeight="1">
      <c r="A33" s="164"/>
      <c r="B33" s="176"/>
      <c r="C33" s="178"/>
      <c r="D33" s="87"/>
      <c r="E33" s="80"/>
      <c r="F33" s="176"/>
      <c r="G33" s="292"/>
      <c r="H33" s="176"/>
      <c r="I33" s="176"/>
      <c r="J33" s="176"/>
      <c r="K33" s="176"/>
      <c r="L33" s="292"/>
      <c r="M33" s="292"/>
      <c r="N33" s="292"/>
      <c r="O33" s="285"/>
      <c r="P33" s="165"/>
      <c r="Q33" s="165"/>
      <c r="R33" s="14"/>
      <c r="S33" s="171"/>
      <c r="T33" s="170"/>
    </row>
    <row r="34" spans="1:20" s="8" customFormat="1" ht="15.75" customHeight="1">
      <c r="A34" s="68"/>
      <c r="B34" s="69"/>
      <c r="C34" s="64"/>
      <c r="D34" s="64"/>
      <c r="E34" s="64"/>
      <c r="F34" s="64"/>
      <c r="G34" s="293"/>
      <c r="H34" s="64"/>
      <c r="I34" s="64"/>
      <c r="J34" s="64"/>
      <c r="K34" s="155"/>
      <c r="L34" s="155"/>
      <c r="M34" s="155"/>
      <c r="N34" s="114"/>
      <c r="O34" s="70"/>
      <c r="P34" s="55"/>
      <c r="Q34" s="71"/>
      <c r="R34" s="71"/>
      <c r="S34" s="66"/>
      <c r="T34" s="67"/>
    </row>
    <row r="35" spans="1:20" s="8" customFormat="1" ht="15.75" customHeight="1">
      <c r="A35" s="68"/>
      <c r="B35" s="69"/>
      <c r="C35" s="64"/>
      <c r="D35" s="64"/>
      <c r="E35" s="64"/>
      <c r="F35" s="64"/>
      <c r="G35" s="293"/>
      <c r="H35" s="64"/>
      <c r="I35" s="64"/>
      <c r="J35" s="64"/>
      <c r="K35" s="155"/>
      <c r="L35" s="155"/>
      <c r="M35" s="155"/>
      <c r="N35" s="114"/>
      <c r="O35" s="70"/>
      <c r="P35" s="55"/>
      <c r="Q35" s="71"/>
      <c r="R35" s="71"/>
      <c r="S35" s="66"/>
      <c r="T35" s="67"/>
    </row>
    <row r="36" spans="1:20" s="8" customFormat="1" ht="15.75" customHeight="1">
      <c r="A36" s="68"/>
      <c r="B36" s="69"/>
      <c r="C36" s="64"/>
      <c r="D36" s="64"/>
      <c r="E36" s="64"/>
      <c r="F36" s="64"/>
      <c r="G36" s="293"/>
      <c r="H36" s="64"/>
      <c r="I36" s="64"/>
      <c r="J36" s="64"/>
      <c r="K36" s="155"/>
      <c r="L36" s="155"/>
      <c r="M36" s="155"/>
      <c r="N36" s="114"/>
      <c r="O36" s="70"/>
      <c r="P36" s="55"/>
      <c r="Q36" s="71"/>
      <c r="R36" s="71"/>
      <c r="S36" s="66"/>
      <c r="T36" s="67"/>
    </row>
    <row r="37" spans="1:20" s="8" customFormat="1" ht="30" customHeight="1">
      <c r="A37" s="61"/>
      <c r="B37" s="62"/>
      <c r="C37" s="60"/>
      <c r="D37" s="60"/>
      <c r="E37" s="60"/>
      <c r="F37" s="60"/>
      <c r="G37" s="294"/>
      <c r="H37" s="20"/>
      <c r="I37" s="20"/>
      <c r="J37" s="20"/>
      <c r="K37" s="156"/>
      <c r="L37" s="156"/>
      <c r="M37" s="156"/>
      <c r="N37" s="157"/>
      <c r="O37" s="286"/>
      <c r="P37" s="77"/>
      <c r="Q37" s="59"/>
      <c r="R37" s="59"/>
      <c r="S37" s="21"/>
      <c r="T37" s="22"/>
    </row>
    <row r="38" spans="1:20" ht="13.5" thickBot="1">
      <c r="A38" s="180"/>
      <c r="B38" s="181"/>
      <c r="C38" s="182"/>
      <c r="D38" s="182"/>
      <c r="E38" s="182"/>
      <c r="F38" s="182"/>
      <c r="G38" s="295"/>
      <c r="H38" s="183"/>
      <c r="I38" s="183"/>
      <c r="J38" s="183"/>
      <c r="K38" s="184"/>
      <c r="L38" s="184"/>
      <c r="M38" s="184"/>
      <c r="N38" s="184"/>
      <c r="O38" s="287"/>
      <c r="P38" s="185"/>
      <c r="Q38" s="186"/>
      <c r="R38" s="186"/>
      <c r="S38" s="187"/>
      <c r="T38" s="188"/>
    </row>
    <row r="39" spans="1:20" ht="16.5" thickBot="1">
      <c r="A39" s="810" t="s">
        <v>135</v>
      </c>
      <c r="B39" s="811"/>
      <c r="C39" s="811"/>
      <c r="D39" s="811"/>
      <c r="E39" s="811"/>
      <c r="F39" s="811"/>
      <c r="G39" s="811"/>
      <c r="H39" s="811"/>
      <c r="I39" s="811"/>
      <c r="J39" s="811"/>
      <c r="K39" s="812"/>
      <c r="L39" s="138">
        <f>L6+L8+L10+L12+L14+L16+L18+L20+L22+L24+L26+L28+L30</f>
        <v>0</v>
      </c>
      <c r="M39" s="138">
        <f>M6+M8+M10+M12+M14+M16+M18+M20+M22+M24+M26+M28+M30</f>
        <v>0</v>
      </c>
      <c r="N39" s="138">
        <f>N6+N8+N10+N12+N14+N16+N18+N20+N22+N24+N26+N28+N30</f>
        <v>0</v>
      </c>
      <c r="O39" s="288"/>
      <c r="P39" s="813"/>
      <c r="Q39" s="814"/>
      <c r="R39" s="814"/>
      <c r="S39" s="814"/>
      <c r="T39" s="815"/>
    </row>
  </sheetData>
  <sheetProtection/>
  <mergeCells count="18">
    <mergeCell ref="A1:T1"/>
    <mergeCell ref="P4:R4"/>
    <mergeCell ref="A4:A5"/>
    <mergeCell ref="C4:C5"/>
    <mergeCell ref="D4:D5"/>
    <mergeCell ref="E4:E5"/>
    <mergeCell ref="B4:B5"/>
    <mergeCell ref="F4:F5"/>
    <mergeCell ref="C3:T3"/>
    <mergeCell ref="A39:K39"/>
    <mergeCell ref="P39:T39"/>
    <mergeCell ref="T4:T5"/>
    <mergeCell ref="S4:S5"/>
    <mergeCell ref="K4:N4"/>
    <mergeCell ref="G4:G5"/>
    <mergeCell ref="J4:J5"/>
    <mergeCell ref="I4:I5"/>
    <mergeCell ref="H4:H5"/>
  </mergeCells>
  <printOptions/>
  <pageMargins left="0.275590551181102" right="0.275590551181102" top="0.393700787401575" bottom="0.393700787401575" header="0.236220472440945" footer="0.196850393700787"/>
  <pageSetup fitToHeight="1" fitToWidth="1" horizontalDpi="600" verticalDpi="600" orientation="portrait" paperSize="9" scale="32" r:id="rId3"/>
  <headerFooter alignWithMargins="0">
    <oddHeader>&amp;L&amp;"Arial,Bold"CARE International in XXXX&amp;C&amp;"Arial,Bold"Donor Contract Management &amp; Project Information Matrix</oddHeader>
    <oddFooter>&amp;L&amp;F / &amp;A&amp;R&amp;P / &amp;N</oddFooter>
  </headerFooter>
  <colBreaks count="1" manualBreakCount="1">
    <brk id="10"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66"/>
  <sheetViews>
    <sheetView showGridLines="0" zoomScale="74" zoomScaleNormal="74" zoomScalePageLayoutView="0" workbookViewId="0" topLeftCell="A1">
      <pane xSplit="1" ySplit="7" topLeftCell="B24" activePane="bottomRight" state="frozen"/>
      <selection pane="topLeft" activeCell="A1" sqref="A1"/>
      <selection pane="topRight" activeCell="B1" sqref="B1"/>
      <selection pane="bottomLeft" activeCell="A8" sqref="A8"/>
      <selection pane="bottomRight" activeCell="E61" sqref="E61"/>
    </sheetView>
  </sheetViews>
  <sheetFormatPr defaultColWidth="8.8515625" defaultRowHeight="12.75"/>
  <cols>
    <col min="1" max="1" width="17.421875" style="0" customWidth="1"/>
    <col min="2" max="2" width="13.421875" style="0" customWidth="1"/>
    <col min="3" max="3" width="15.421875" style="0" customWidth="1"/>
    <col min="4" max="4" width="18.28125" style="0" customWidth="1"/>
    <col min="5" max="5" width="34.28125" style="0" customWidth="1"/>
    <col min="6" max="6" width="15.00390625" style="0" customWidth="1"/>
    <col min="7" max="7" width="16.421875" style="0" customWidth="1"/>
    <col min="8" max="8" width="19.28125" style="0" customWidth="1"/>
    <col min="9" max="9" width="29.421875" style="0" customWidth="1"/>
    <col min="10" max="10" width="12.8515625" style="35" customWidth="1"/>
    <col min="11" max="11" width="14.421875" style="0" customWidth="1"/>
    <col min="12" max="12" width="12.28125" style="0" customWidth="1"/>
    <col min="13" max="13" width="21.140625" style="0" customWidth="1"/>
    <col min="14" max="14" width="21.8515625" style="0" customWidth="1"/>
    <col min="15" max="15" width="19.28125" style="0" customWidth="1"/>
    <col min="16" max="16" width="4.00390625" style="0" customWidth="1"/>
  </cols>
  <sheetData>
    <row r="1" spans="1:15" ht="30" customHeight="1" thickBot="1">
      <c r="A1" s="795" t="s">
        <v>162</v>
      </c>
      <c r="B1" s="796"/>
      <c r="C1" s="796"/>
      <c r="D1" s="796"/>
      <c r="E1" s="796"/>
      <c r="F1" s="796"/>
      <c r="G1" s="796"/>
      <c r="H1" s="796"/>
      <c r="I1" s="796"/>
      <c r="J1" s="796"/>
      <c r="K1" s="796"/>
      <c r="L1" s="796"/>
      <c r="M1" s="796"/>
      <c r="N1" s="796"/>
      <c r="O1" s="797"/>
    </row>
    <row r="2" spans="1:15" ht="12.75">
      <c r="A2" s="7"/>
      <c r="B2" s="7"/>
      <c r="C2" s="7"/>
      <c r="D2" s="7"/>
      <c r="E2" s="7"/>
      <c r="F2" s="7"/>
      <c r="G2" s="7"/>
      <c r="H2" s="7"/>
      <c r="I2" s="7"/>
      <c r="J2" s="34"/>
      <c r="K2" s="7"/>
      <c r="L2" s="7"/>
      <c r="M2" s="7"/>
      <c r="N2" s="7"/>
      <c r="O2" s="7"/>
    </row>
    <row r="3" spans="1:15" ht="13.5" thickBot="1">
      <c r="A3" s="7"/>
      <c r="B3" s="7"/>
      <c r="C3" s="7"/>
      <c r="D3" s="7"/>
      <c r="E3" s="7"/>
      <c r="F3" s="7"/>
      <c r="G3" s="7"/>
      <c r="H3" s="7"/>
      <c r="I3" s="7"/>
      <c r="J3" s="34"/>
      <c r="K3" s="7"/>
      <c r="L3" s="7"/>
      <c r="M3" s="7"/>
      <c r="N3" s="7"/>
      <c r="O3" s="7"/>
    </row>
    <row r="4" spans="1:15" s="8" customFormat="1" ht="30" customHeight="1" thickBot="1">
      <c r="A4" s="829" t="s">
        <v>50</v>
      </c>
      <c r="B4" s="832"/>
      <c r="C4" s="832"/>
      <c r="D4" s="832"/>
      <c r="E4" s="832"/>
      <c r="F4" s="832"/>
      <c r="G4" s="832"/>
      <c r="H4" s="832"/>
      <c r="I4" s="832"/>
      <c r="J4" s="832"/>
      <c r="K4" s="832"/>
      <c r="L4" s="832"/>
      <c r="M4" s="832"/>
      <c r="N4" s="832"/>
      <c r="O4" s="833"/>
    </row>
    <row r="5" spans="1:15" s="8" customFormat="1" ht="12.75" customHeight="1">
      <c r="A5" s="801" t="s">
        <v>116</v>
      </c>
      <c r="B5" s="803" t="s">
        <v>107</v>
      </c>
      <c r="C5" s="827" t="s">
        <v>117</v>
      </c>
      <c r="D5" s="803" t="s">
        <v>118</v>
      </c>
      <c r="E5" s="803" t="s">
        <v>119</v>
      </c>
      <c r="F5" s="822" t="s">
        <v>120</v>
      </c>
      <c r="G5" s="823"/>
      <c r="H5" s="839"/>
      <c r="I5" s="840"/>
      <c r="J5" s="819" t="s">
        <v>109</v>
      </c>
      <c r="K5" s="820"/>
      <c r="L5" s="837"/>
      <c r="M5" s="803" t="s">
        <v>48</v>
      </c>
      <c r="N5" s="803" t="s">
        <v>121</v>
      </c>
      <c r="O5" s="816" t="s">
        <v>122</v>
      </c>
    </row>
    <row r="6" spans="1:15" s="8" customFormat="1" ht="57" customHeight="1">
      <c r="A6" s="841"/>
      <c r="B6" s="838"/>
      <c r="C6" s="835"/>
      <c r="D6" s="834"/>
      <c r="E6" s="834"/>
      <c r="F6" s="267" t="s">
        <v>157</v>
      </c>
      <c r="G6" s="267" t="s">
        <v>57</v>
      </c>
      <c r="H6" s="268" t="s">
        <v>158</v>
      </c>
      <c r="I6" s="268" t="s">
        <v>159</v>
      </c>
      <c r="J6" s="298" t="s">
        <v>123</v>
      </c>
      <c r="K6" s="267" t="s">
        <v>124</v>
      </c>
      <c r="L6" s="267" t="s">
        <v>125</v>
      </c>
      <c r="M6" s="834"/>
      <c r="N6" s="834"/>
      <c r="O6" s="836"/>
    </row>
    <row r="7" spans="1:15" s="276" customFormat="1" ht="12.75">
      <c r="A7" s="632" t="s">
        <v>52</v>
      </c>
      <c r="B7" s="633"/>
      <c r="C7" s="634"/>
      <c r="D7" s="635"/>
      <c r="E7" s="635"/>
      <c r="F7" s="636"/>
      <c r="G7" s="637">
        <f>SUM(G8:G9)</f>
        <v>0</v>
      </c>
      <c r="H7" s="638">
        <f>SUM(H8:H9)</f>
        <v>0</v>
      </c>
      <c r="I7" s="639">
        <f>SUM(I8:I9)</f>
        <v>0</v>
      </c>
      <c r="J7" s="640"/>
      <c r="K7" s="635"/>
      <c r="L7" s="635"/>
      <c r="M7" s="635"/>
      <c r="N7" s="635"/>
      <c r="O7" s="641"/>
    </row>
    <row r="8" spans="1:15" s="562" customFormat="1" ht="12.75">
      <c r="A8" s="569"/>
      <c r="B8" s="409"/>
      <c r="C8" s="505"/>
      <c r="D8" s="505"/>
      <c r="E8" s="404"/>
      <c r="F8" s="558"/>
      <c r="G8" s="480"/>
      <c r="H8" s="559"/>
      <c r="I8" s="559"/>
      <c r="J8" s="505"/>
      <c r="K8" s="560"/>
      <c r="L8" s="560"/>
      <c r="M8" s="404"/>
      <c r="N8" s="404"/>
      <c r="O8" s="561"/>
    </row>
    <row r="9" spans="1:15" s="276" customFormat="1" ht="12.75">
      <c r="A9" s="302"/>
      <c r="B9" s="299"/>
      <c r="C9" s="278"/>
      <c r="D9" s="273"/>
      <c r="E9" s="273"/>
      <c r="F9" s="290"/>
      <c r="G9" s="480"/>
      <c r="H9" s="481"/>
      <c r="I9" s="481"/>
      <c r="J9" s="300"/>
      <c r="K9" s="273"/>
      <c r="L9" s="273"/>
      <c r="M9" s="273"/>
      <c r="N9" s="273"/>
      <c r="O9" s="301"/>
    </row>
    <row r="10" spans="1:15" s="276" customFormat="1" ht="12.75">
      <c r="A10" s="632" t="s">
        <v>21</v>
      </c>
      <c r="B10" s="633"/>
      <c r="C10" s="634"/>
      <c r="D10" s="635"/>
      <c r="E10" s="635"/>
      <c r="F10" s="636"/>
      <c r="G10" s="637">
        <f>SUM(G11:G11)</f>
        <v>0</v>
      </c>
      <c r="H10" s="638">
        <f>SUM(H11:H11)</f>
        <v>0</v>
      </c>
      <c r="I10" s="639">
        <f>SUM(I11:I11)</f>
        <v>0</v>
      </c>
      <c r="J10" s="640"/>
      <c r="K10" s="635"/>
      <c r="L10" s="635"/>
      <c r="M10" s="635"/>
      <c r="N10" s="635"/>
      <c r="O10" s="641"/>
    </row>
    <row r="11" spans="1:15" ht="12.75">
      <c r="A11" s="116"/>
      <c r="B11" s="64"/>
      <c r="C11" s="127"/>
      <c r="D11" s="117"/>
      <c r="E11" s="64"/>
      <c r="F11" s="155"/>
      <c r="G11" s="482"/>
      <c r="H11" s="483"/>
      <c r="I11" s="483"/>
      <c r="J11" s="78"/>
      <c r="K11" s="79"/>
      <c r="L11" s="79"/>
      <c r="M11" s="228"/>
      <c r="N11" s="71"/>
      <c r="O11" s="67"/>
    </row>
    <row r="12" spans="1:15" ht="12.75">
      <c r="A12" s="116"/>
      <c r="B12" s="64"/>
      <c r="C12" s="127"/>
      <c r="D12" s="117"/>
      <c r="E12" s="64"/>
      <c r="F12" s="155"/>
      <c r="G12" s="482"/>
      <c r="H12" s="642"/>
      <c r="I12" s="642"/>
      <c r="J12" s="78"/>
      <c r="K12" s="79"/>
      <c r="L12" s="79"/>
      <c r="M12" s="228"/>
      <c r="N12" s="71"/>
      <c r="O12" s="67"/>
    </row>
    <row r="13" spans="1:15" s="276" customFormat="1" ht="12.75">
      <c r="A13" s="632" t="s">
        <v>22</v>
      </c>
      <c r="B13" s="633"/>
      <c r="C13" s="634"/>
      <c r="D13" s="635"/>
      <c r="E13" s="635"/>
      <c r="F13" s="636"/>
      <c r="G13" s="637">
        <f>SUM(G14:G15)</f>
        <v>0</v>
      </c>
      <c r="H13" s="639">
        <f>SUM(H14:H15)</f>
        <v>0</v>
      </c>
      <c r="I13" s="639">
        <f>SUM(I14:I15)</f>
        <v>0</v>
      </c>
      <c r="J13" s="640"/>
      <c r="K13" s="635"/>
      <c r="L13" s="635"/>
      <c r="M13" s="635"/>
      <c r="N13" s="635"/>
      <c r="O13" s="641"/>
    </row>
    <row r="14" spans="1:15" ht="12.75">
      <c r="A14" s="611"/>
      <c r="B14" s="605"/>
      <c r="C14" s="612"/>
      <c r="D14" s="613"/>
      <c r="E14" s="528"/>
      <c r="F14" s="242"/>
      <c r="G14" s="614"/>
      <c r="H14" s="570"/>
      <c r="I14" s="570"/>
      <c r="J14" s="615"/>
      <c r="K14" s="616"/>
      <c r="L14" s="616"/>
      <c r="M14" s="254"/>
      <c r="N14" s="430"/>
      <c r="O14" s="431"/>
    </row>
    <row r="15" spans="1:15" ht="12.75">
      <c r="A15" s="100"/>
      <c r="B15" s="63"/>
      <c r="C15" s="266"/>
      <c r="D15" s="83"/>
      <c r="E15" s="262"/>
      <c r="G15" s="484"/>
      <c r="H15" s="485"/>
      <c r="I15" s="485"/>
      <c r="J15" s="84"/>
      <c r="K15" s="85"/>
      <c r="L15" s="85"/>
      <c r="M15" s="303"/>
      <c r="N15" s="65"/>
      <c r="O15" s="86"/>
    </row>
    <row r="16" spans="1:15" s="276" customFormat="1" ht="12.75">
      <c r="A16" s="632" t="s">
        <v>23</v>
      </c>
      <c r="B16" s="633"/>
      <c r="C16" s="634"/>
      <c r="D16" s="635"/>
      <c r="E16" s="635"/>
      <c r="F16" s="636"/>
      <c r="G16" s="637">
        <f>SUM(G17:G18)</f>
        <v>0</v>
      </c>
      <c r="H16" s="637">
        <f>SUM(H17:H18)</f>
        <v>0</v>
      </c>
      <c r="I16" s="637">
        <f>SUM(I17:I18)</f>
        <v>0</v>
      </c>
      <c r="J16" s="640"/>
      <c r="K16" s="635"/>
      <c r="L16" s="635"/>
      <c r="M16" s="635"/>
      <c r="N16" s="635"/>
      <c r="O16" s="641"/>
    </row>
    <row r="17" spans="1:15" s="276" customFormat="1" ht="12.75">
      <c r="A17" s="302"/>
      <c r="B17" s="299"/>
      <c r="C17" s="278"/>
      <c r="D17" s="273"/>
      <c r="E17" s="273"/>
      <c r="F17" s="290"/>
      <c r="G17" s="480"/>
      <c r="H17" s="481"/>
      <c r="I17" s="481"/>
      <c r="J17" s="300"/>
      <c r="K17" s="273"/>
      <c r="L17" s="273"/>
      <c r="M17" s="273"/>
      <c r="N17" s="273"/>
      <c r="O17" s="301"/>
    </row>
    <row r="18" spans="1:15" s="276" customFormat="1" ht="12.75">
      <c r="A18" s="302"/>
      <c r="B18" s="299"/>
      <c r="C18" s="278"/>
      <c r="D18" s="273"/>
      <c r="E18" s="273"/>
      <c r="F18" s="290"/>
      <c r="H18" s="481"/>
      <c r="I18" s="481"/>
      <c r="J18" s="300"/>
      <c r="K18" s="273"/>
      <c r="L18" s="273"/>
      <c r="M18" s="273"/>
      <c r="N18" s="273"/>
      <c r="O18" s="301"/>
    </row>
    <row r="19" spans="1:15" s="276" customFormat="1" ht="12.75">
      <c r="A19" s="632" t="s">
        <v>24</v>
      </c>
      <c r="B19" s="633"/>
      <c r="C19" s="634"/>
      <c r="D19" s="635"/>
      <c r="E19" s="635"/>
      <c r="F19" s="636"/>
      <c r="G19" s="637">
        <f>SUM(G20:G21)</f>
        <v>0</v>
      </c>
      <c r="H19" s="637">
        <f>SUM(H20:H21)</f>
        <v>0</v>
      </c>
      <c r="I19" s="637">
        <f>SUM(I20:I21)</f>
        <v>0</v>
      </c>
      <c r="J19" s="640"/>
      <c r="K19" s="635"/>
      <c r="L19" s="635"/>
      <c r="M19" s="635"/>
      <c r="N19" s="635"/>
      <c r="O19" s="641"/>
    </row>
    <row r="20" spans="1:15" s="581" customFormat="1" ht="12.75">
      <c r="A20" s="569"/>
      <c r="B20" s="404"/>
      <c r="C20" s="284"/>
      <c r="D20" s="242"/>
      <c r="E20" s="458"/>
      <c r="F20" s="576"/>
      <c r="G20" s="577"/>
      <c r="H20" s="578"/>
      <c r="I20" s="578"/>
      <c r="J20" s="579"/>
      <c r="K20" s="458"/>
      <c r="L20" s="458"/>
      <c r="M20" s="458"/>
      <c r="N20" s="458"/>
      <c r="O20" s="580"/>
    </row>
    <row r="21" spans="1:15" s="331" customFormat="1" ht="12.75">
      <c r="A21" s="313"/>
      <c r="B21" s="259"/>
      <c r="C21" s="332"/>
      <c r="D21" s="259"/>
      <c r="E21" s="259"/>
      <c r="F21" s="333"/>
      <c r="G21" s="471"/>
      <c r="H21" s="486"/>
      <c r="I21" s="486"/>
      <c r="J21" s="334"/>
      <c r="K21" s="259"/>
      <c r="L21" s="259"/>
      <c r="M21" s="259"/>
      <c r="N21" s="259"/>
      <c r="O21" s="335"/>
    </row>
    <row r="22" spans="1:15" s="276" customFormat="1" ht="12.75">
      <c r="A22" s="632" t="s">
        <v>25</v>
      </c>
      <c r="B22" s="633"/>
      <c r="C22" s="634"/>
      <c r="D22" s="635"/>
      <c r="E22" s="635"/>
      <c r="F22" s="636"/>
      <c r="G22" s="637">
        <f>SUM(G23:G23)</f>
        <v>0</v>
      </c>
      <c r="H22" s="637">
        <f>SUM(H23:H23)</f>
        <v>0</v>
      </c>
      <c r="I22" s="637">
        <f>SUM(I23:I23)</f>
        <v>0</v>
      </c>
      <c r="J22" s="640"/>
      <c r="K22" s="635"/>
      <c r="L22" s="635"/>
      <c r="M22" s="635"/>
      <c r="N22" s="635"/>
      <c r="O22" s="641"/>
    </row>
    <row r="23" spans="1:15" ht="12.75">
      <c r="A23" s="229"/>
      <c r="B23" s="256"/>
      <c r="C23" s="256"/>
      <c r="D23" s="257"/>
      <c r="E23" s="256"/>
      <c r="F23" s="114"/>
      <c r="G23" s="484"/>
      <c r="H23" s="485"/>
      <c r="I23" s="485"/>
      <c r="J23" s="84"/>
      <c r="K23" s="85"/>
      <c r="L23" s="85"/>
      <c r="M23" s="258"/>
      <c r="N23" s="65"/>
      <c r="O23" s="86"/>
    </row>
    <row r="24" spans="1:15" ht="12.75">
      <c r="A24" s="229"/>
      <c r="B24" s="256"/>
      <c r="C24" s="256"/>
      <c r="D24" s="257"/>
      <c r="E24" s="256"/>
      <c r="F24" s="114"/>
      <c r="G24" s="484"/>
      <c r="H24" s="485"/>
      <c r="I24" s="485"/>
      <c r="J24" s="84"/>
      <c r="K24" s="85"/>
      <c r="L24" s="85"/>
      <c r="M24" s="258"/>
      <c r="N24" s="65"/>
      <c r="O24" s="86"/>
    </row>
    <row r="25" spans="1:15" s="276" customFormat="1" ht="12.75">
      <c r="A25" s="632" t="s">
        <v>26</v>
      </c>
      <c r="B25" s="633"/>
      <c r="C25" s="634"/>
      <c r="D25" s="635"/>
      <c r="E25" s="635"/>
      <c r="F25" s="636"/>
      <c r="G25" s="637">
        <f>SUM(G26:G27)</f>
        <v>0</v>
      </c>
      <c r="H25" s="637">
        <f>SUM(H26:H27)</f>
        <v>0</v>
      </c>
      <c r="I25" s="637">
        <f>SUM(I26:I27)</f>
        <v>0</v>
      </c>
      <c r="J25" s="640"/>
      <c r="K25" s="635"/>
      <c r="L25" s="635"/>
      <c r="M25" s="635"/>
      <c r="N25" s="635"/>
      <c r="O25" s="641"/>
    </row>
    <row r="26" spans="1:15" ht="12.75">
      <c r="A26" s="454"/>
      <c r="B26" s="455"/>
      <c r="C26" s="233"/>
      <c r="D26" s="426"/>
      <c r="E26" s="233"/>
      <c r="F26" s="610"/>
      <c r="G26" s="487"/>
      <c r="H26" s="488"/>
      <c r="I26" s="488"/>
      <c r="J26" s="427"/>
      <c r="K26" s="428"/>
      <c r="L26" s="428"/>
      <c r="M26" s="429"/>
      <c r="N26" s="430"/>
      <c r="O26" s="101"/>
    </row>
    <row r="27" spans="1:15" ht="12.75">
      <c r="A27" s="116"/>
      <c r="B27" s="64"/>
      <c r="C27" s="64"/>
      <c r="D27" s="117"/>
      <c r="E27" s="64"/>
      <c r="F27" s="155"/>
      <c r="G27" s="482"/>
      <c r="H27" s="483"/>
      <c r="I27" s="483"/>
      <c r="J27" s="78"/>
      <c r="K27" s="79"/>
      <c r="L27" s="79"/>
      <c r="M27" s="79"/>
      <c r="N27" s="65"/>
      <c r="O27" s="86"/>
    </row>
    <row r="28" spans="1:15" s="276" customFormat="1" ht="12.75">
      <c r="A28" s="632" t="s">
        <v>27</v>
      </c>
      <c r="B28" s="633"/>
      <c r="C28" s="634"/>
      <c r="D28" s="635"/>
      <c r="E28" s="635"/>
      <c r="F28" s="636"/>
      <c r="G28" s="637">
        <f>SUM(G29:G30)</f>
        <v>0</v>
      </c>
      <c r="H28" s="637">
        <f>SUM(H29:H30)</f>
        <v>0</v>
      </c>
      <c r="I28" s="637">
        <f>SUM(I29:I30)</f>
        <v>0</v>
      </c>
      <c r="J28" s="640"/>
      <c r="K28" s="635"/>
      <c r="L28" s="635"/>
      <c r="M28" s="635"/>
      <c r="N28" s="635"/>
      <c r="O28" s="641"/>
    </row>
    <row r="29" spans="1:15" s="276" customFormat="1" ht="12.75">
      <c r="A29" s="302"/>
      <c r="B29" s="299"/>
      <c r="C29" s="278"/>
      <c r="D29" s="273"/>
      <c r="E29" s="273"/>
      <c r="F29" s="290"/>
      <c r="G29" s="480"/>
      <c r="H29" s="481"/>
      <c r="I29" s="481"/>
      <c r="J29" s="300"/>
      <c r="K29" s="273"/>
      <c r="L29" s="273"/>
      <c r="M29" s="273"/>
      <c r="N29" s="273"/>
      <c r="O29" s="301"/>
    </row>
    <row r="30" spans="1:15" s="276" customFormat="1" ht="12.75">
      <c r="A30" s="302"/>
      <c r="B30" s="299"/>
      <c r="C30" s="278"/>
      <c r="D30" s="273"/>
      <c r="E30" s="273"/>
      <c r="F30" s="290"/>
      <c r="G30" s="480"/>
      <c r="H30" s="481"/>
      <c r="I30" s="481"/>
      <c r="J30" s="300"/>
      <c r="K30" s="273"/>
      <c r="L30" s="273"/>
      <c r="M30" s="273"/>
      <c r="N30" s="273"/>
      <c r="O30" s="301"/>
    </row>
    <row r="31" spans="1:15" s="276" customFormat="1" ht="12.75">
      <c r="A31" s="632" t="s">
        <v>28</v>
      </c>
      <c r="B31" s="633"/>
      <c r="C31" s="634"/>
      <c r="D31" s="635"/>
      <c r="E31" s="635"/>
      <c r="F31" s="636"/>
      <c r="G31" s="637">
        <f>SUM(G32:G32)</f>
        <v>0</v>
      </c>
      <c r="H31" s="637">
        <f>SUM(H32:H32)</f>
        <v>0</v>
      </c>
      <c r="I31" s="637">
        <f>SUM(I32:I32)</f>
        <v>0</v>
      </c>
      <c r="J31" s="640"/>
      <c r="K31" s="635"/>
      <c r="L31" s="635"/>
      <c r="M31" s="635"/>
      <c r="N31" s="635"/>
      <c r="O31" s="641"/>
    </row>
    <row r="32" spans="1:15" s="276" customFormat="1" ht="12.75">
      <c r="A32" s="302"/>
      <c r="B32" s="299"/>
      <c r="C32" s="278"/>
      <c r="D32" s="273"/>
      <c r="E32" s="273"/>
      <c r="F32" s="290"/>
      <c r="G32" s="480"/>
      <c r="H32" s="481"/>
      <c r="I32" s="481"/>
      <c r="J32" s="300"/>
      <c r="K32" s="273"/>
      <c r="L32" s="273"/>
      <c r="M32" s="273"/>
      <c r="N32" s="273"/>
      <c r="O32" s="301"/>
    </row>
    <row r="33" spans="1:15" s="276" customFormat="1" ht="12.75">
      <c r="A33" s="302"/>
      <c r="B33" s="299"/>
      <c r="C33" s="278"/>
      <c r="D33" s="273"/>
      <c r="E33" s="273"/>
      <c r="F33" s="290"/>
      <c r="G33" s="480"/>
      <c r="H33" s="481"/>
      <c r="I33" s="481"/>
      <c r="J33" s="300"/>
      <c r="K33" s="273"/>
      <c r="L33" s="273"/>
      <c r="M33" s="273"/>
      <c r="N33" s="273"/>
      <c r="O33" s="301"/>
    </row>
    <row r="34" spans="1:15" s="276" customFormat="1" ht="12.75">
      <c r="A34" s="632" t="s">
        <v>29</v>
      </c>
      <c r="B34" s="633"/>
      <c r="C34" s="634"/>
      <c r="D34" s="635"/>
      <c r="E34" s="635"/>
      <c r="F34" s="636"/>
      <c r="G34" s="637">
        <f>SUM(G35:G36)</f>
        <v>0</v>
      </c>
      <c r="H34" s="637">
        <f>SUM(H35:H36)</f>
        <v>0</v>
      </c>
      <c r="I34" s="637">
        <f>SUM(I35:I36)</f>
        <v>0</v>
      </c>
      <c r="J34" s="640"/>
      <c r="K34" s="635"/>
      <c r="L34" s="635"/>
      <c r="M34" s="635"/>
      <c r="N34" s="635"/>
      <c r="O34" s="641"/>
    </row>
    <row r="35" spans="1:15" s="98" customFormat="1" ht="12.75">
      <c r="A35" s="467"/>
      <c r="B35" s="299"/>
      <c r="C35" s="460"/>
      <c r="D35" s="468"/>
      <c r="E35" s="455"/>
      <c r="F35" s="406"/>
      <c r="H35" s="489"/>
      <c r="I35" s="489"/>
      <c r="J35" s="81"/>
      <c r="K35" s="522"/>
      <c r="L35" s="82"/>
      <c r="M35" s="394"/>
      <c r="N35" s="259"/>
      <c r="O35" s="101"/>
    </row>
    <row r="36" spans="1:15" s="98" customFormat="1" ht="12.75">
      <c r="A36" s="260"/>
      <c r="B36" s="261"/>
      <c r="C36" s="127"/>
      <c r="D36" s="80"/>
      <c r="E36" s="88"/>
      <c r="F36" s="114"/>
      <c r="G36" s="490"/>
      <c r="H36" s="489"/>
      <c r="I36" s="489"/>
      <c r="J36" s="81"/>
      <c r="K36" s="82"/>
      <c r="L36" s="82"/>
      <c r="M36" s="265"/>
      <c r="N36" s="259"/>
      <c r="O36" s="101"/>
    </row>
    <row r="37" spans="1:15" s="276" customFormat="1" ht="12.75">
      <c r="A37" s="632" t="s">
        <v>30</v>
      </c>
      <c r="B37" s="633"/>
      <c r="C37" s="634"/>
      <c r="D37" s="635"/>
      <c r="E37" s="635"/>
      <c r="F37" s="636"/>
      <c r="G37" s="637">
        <f>SUM(G38:G39)</f>
        <v>0</v>
      </c>
      <c r="H37" s="637">
        <f>SUM(H38:H39)</f>
        <v>0</v>
      </c>
      <c r="I37" s="637">
        <f>SUM(I38:I39)</f>
        <v>0</v>
      </c>
      <c r="J37" s="640"/>
      <c r="K37" s="635"/>
      <c r="L37" s="635"/>
      <c r="M37" s="635"/>
      <c r="N37" s="635"/>
      <c r="O37" s="641"/>
    </row>
    <row r="38" spans="1:15" s="98" customFormat="1" ht="12.75">
      <c r="A38" s="459"/>
      <c r="B38" s="460"/>
      <c r="C38" s="460"/>
      <c r="D38" s="461"/>
      <c r="E38" s="460"/>
      <c r="F38" s="462"/>
      <c r="G38" s="510"/>
      <c r="H38" s="491"/>
      <c r="I38" s="492"/>
      <c r="J38" s="81"/>
      <c r="K38" s="511"/>
      <c r="L38" s="511"/>
      <c r="M38" s="631"/>
      <c r="N38" s="463"/>
      <c r="O38" s="464"/>
    </row>
    <row r="39" spans="1:15" s="98" customFormat="1" ht="12.75">
      <c r="A39" s="506"/>
      <c r="B39" s="507"/>
      <c r="C39" s="422"/>
      <c r="D39" s="508"/>
      <c r="E39" s="299"/>
      <c r="F39" s="509"/>
      <c r="G39" s="510"/>
      <c r="H39" s="492"/>
      <c r="I39" s="492"/>
      <c r="J39" s="81"/>
      <c r="K39" s="511"/>
      <c r="L39" s="511"/>
      <c r="M39" s="512"/>
      <c r="N39" s="394"/>
      <c r="O39" s="513"/>
    </row>
    <row r="40" spans="1:15" s="276" customFormat="1" ht="12.75">
      <c r="A40" s="632"/>
      <c r="B40" s="633"/>
      <c r="C40" s="634"/>
      <c r="D40" s="635"/>
      <c r="E40" s="635"/>
      <c r="F40" s="636"/>
      <c r="G40" s="637">
        <f>SUM(G41:G41)</f>
        <v>0</v>
      </c>
      <c r="H40" s="637">
        <f>SUM(H41:H41)</f>
        <v>0</v>
      </c>
      <c r="I40" s="637">
        <f>SUM(I41:I41)</f>
        <v>0</v>
      </c>
      <c r="J40" s="640"/>
      <c r="K40" s="635"/>
      <c r="L40" s="635"/>
      <c r="M40" s="635"/>
      <c r="N40" s="635"/>
      <c r="O40" s="641"/>
    </row>
    <row r="41" spans="1:15" s="98" customFormat="1" ht="12.75">
      <c r="A41" s="110"/>
      <c r="B41" s="58"/>
      <c r="C41" s="58"/>
      <c r="D41" s="305"/>
      <c r="E41" s="305"/>
      <c r="F41" s="306"/>
      <c r="G41" s="491"/>
      <c r="H41" s="492"/>
      <c r="I41" s="496"/>
      <c r="J41" s="81"/>
      <c r="K41" s="177"/>
      <c r="L41" s="192"/>
      <c r="M41" s="192"/>
      <c r="N41" s="57"/>
      <c r="O41" s="308"/>
    </row>
    <row r="42" spans="1:15" s="98" customFormat="1" ht="12.75">
      <c r="A42" s="110"/>
      <c r="B42" s="58"/>
      <c r="C42" s="58"/>
      <c r="D42" s="305"/>
      <c r="E42" s="305"/>
      <c r="F42" s="306"/>
      <c r="G42" s="491"/>
      <c r="H42" s="492"/>
      <c r="I42" s="496"/>
      <c r="J42" s="81"/>
      <c r="K42" s="177"/>
      <c r="L42" s="192"/>
      <c r="M42" s="192"/>
      <c r="N42" s="57"/>
      <c r="O42" s="308"/>
    </row>
    <row r="43" spans="1:15" s="276" customFormat="1" ht="12.75">
      <c r="A43" s="632" t="s">
        <v>33</v>
      </c>
      <c r="B43" s="633"/>
      <c r="C43" s="634"/>
      <c r="D43" s="635"/>
      <c r="E43" s="635"/>
      <c r="F43" s="636"/>
      <c r="G43" s="637">
        <f>SUM(G44:G44)</f>
        <v>0</v>
      </c>
      <c r="H43" s="637">
        <f>SUM(H44:H44)</f>
        <v>0</v>
      </c>
      <c r="I43" s="637">
        <f>SUM(I44:I44)</f>
        <v>0</v>
      </c>
      <c r="J43" s="640"/>
      <c r="K43" s="635"/>
      <c r="L43" s="635"/>
      <c r="M43" s="635"/>
      <c r="N43" s="635"/>
      <c r="O43" s="641"/>
    </row>
    <row r="44" spans="1:15" s="276" customFormat="1" ht="12.75">
      <c r="A44" s="304"/>
      <c r="B44" s="299"/>
      <c r="C44" s="278"/>
      <c r="D44" s="273"/>
      <c r="E44" s="273"/>
      <c r="F44" s="290"/>
      <c r="G44" s="480"/>
      <c r="H44" s="481"/>
      <c r="I44" s="481"/>
      <c r="J44" s="300"/>
      <c r="K44" s="273"/>
      <c r="L44" s="273"/>
      <c r="M44" s="273"/>
      <c r="N44" s="273"/>
      <c r="O44" s="301"/>
    </row>
    <row r="45" spans="1:15" ht="12.75">
      <c r="A45" s="163"/>
      <c r="B45" s="163"/>
      <c r="C45" s="163"/>
      <c r="D45" s="163"/>
      <c r="E45" s="163"/>
      <c r="F45" s="310"/>
      <c r="G45" s="493"/>
      <c r="H45" s="494"/>
      <c r="I45" s="494"/>
      <c r="J45" s="230"/>
      <c r="K45" s="163"/>
      <c r="L45" s="163"/>
      <c r="M45" s="163"/>
      <c r="N45" s="163"/>
      <c r="O45" s="309"/>
    </row>
    <row r="46" spans="1:15" s="99" customFormat="1" ht="30" customHeight="1" thickBot="1">
      <c r="A46" s="860"/>
      <c r="B46" s="861"/>
      <c r="C46" s="861"/>
      <c r="D46" s="861"/>
      <c r="E46" s="862"/>
      <c r="F46" s="311" t="s">
        <v>126</v>
      </c>
      <c r="G46" s="495">
        <f>G7+G10+G13+G16+G19+G22+G25+G28+G31+G34+G37+G40+G43</f>
        <v>0</v>
      </c>
      <c r="H46" s="495">
        <f>H7+H10+H13+H16+H19+H22+H25+H28+H31+H34+H37+H40+H43</f>
        <v>0</v>
      </c>
      <c r="I46" s="495">
        <f>I7+I10+I13+I16+I19+I22+I25+I28+I31+I34+I37+I40+I43</f>
        <v>0</v>
      </c>
      <c r="J46" s="850"/>
      <c r="K46" s="851"/>
      <c r="L46" s="851"/>
      <c r="M46" s="851"/>
      <c r="N46" s="851"/>
      <c r="O46" s="852"/>
    </row>
    <row r="47" ht="12.75">
      <c r="I47" s="45"/>
    </row>
    <row r="48" ht="13.5" thickBot="1">
      <c r="I48" s="45"/>
    </row>
    <row r="49" spans="1:15" ht="30" customHeight="1" thickBot="1">
      <c r="A49" s="848" t="s">
        <v>153</v>
      </c>
      <c r="B49" s="849"/>
      <c r="C49" s="832"/>
      <c r="D49" s="832"/>
      <c r="E49" s="832"/>
      <c r="F49" s="832"/>
      <c r="G49" s="832"/>
      <c r="H49" s="832"/>
      <c r="I49" s="832"/>
      <c r="J49" s="832"/>
      <c r="K49" s="832"/>
      <c r="L49" s="832"/>
      <c r="M49" s="832"/>
      <c r="N49" s="832"/>
      <c r="O49" s="833"/>
    </row>
    <row r="50" spans="1:15" ht="12.75" customHeight="1">
      <c r="A50" s="867" t="s">
        <v>116</v>
      </c>
      <c r="B50" s="869" t="s">
        <v>107</v>
      </c>
      <c r="C50" s="801" t="s">
        <v>82</v>
      </c>
      <c r="D50" s="803" t="s">
        <v>118</v>
      </c>
      <c r="E50" s="827" t="s">
        <v>117</v>
      </c>
      <c r="F50" s="805" t="s">
        <v>83</v>
      </c>
      <c r="G50" s="799"/>
      <c r="H50" s="842"/>
      <c r="I50" s="819" t="s">
        <v>131</v>
      </c>
      <c r="J50" s="820"/>
      <c r="K50" s="820"/>
      <c r="L50" s="820"/>
      <c r="M50" s="819" t="s">
        <v>109</v>
      </c>
      <c r="N50" s="837"/>
      <c r="O50" s="123"/>
    </row>
    <row r="51" spans="1:15" ht="66" customHeight="1" thickBot="1">
      <c r="A51" s="868"/>
      <c r="B51" s="870"/>
      <c r="C51" s="802"/>
      <c r="D51" s="804"/>
      <c r="E51" s="853"/>
      <c r="F51" s="806"/>
      <c r="G51" s="843"/>
      <c r="H51" s="844"/>
      <c r="I51" s="124" t="s">
        <v>157</v>
      </c>
      <c r="J51" s="125" t="s">
        <v>60</v>
      </c>
      <c r="K51" s="124" t="s">
        <v>61</v>
      </c>
      <c r="L51" s="124" t="s">
        <v>62</v>
      </c>
      <c r="M51" s="124" t="s">
        <v>58</v>
      </c>
      <c r="N51" s="124" t="s">
        <v>59</v>
      </c>
      <c r="O51" s="126"/>
    </row>
    <row r="52" spans="1:15" ht="18.75" customHeight="1">
      <c r="A52" s="88"/>
      <c r="B52" s="131"/>
      <c r="C52" s="163"/>
      <c r="D52" s="163"/>
      <c r="E52" s="31"/>
      <c r="F52" s="857"/>
      <c r="G52" s="855"/>
      <c r="H52" s="856"/>
      <c r="I52" s="89"/>
      <c r="J52" s="115"/>
      <c r="K52" s="90"/>
      <c r="L52" s="89"/>
      <c r="M52" s="55"/>
      <c r="N52" s="132"/>
      <c r="O52" s="130"/>
    </row>
    <row r="53" spans="1:15" ht="12.75">
      <c r="A53" s="88"/>
      <c r="B53" s="131"/>
      <c r="C53" s="163"/>
      <c r="D53" s="163"/>
      <c r="E53" s="88"/>
      <c r="F53" s="854"/>
      <c r="G53" s="855"/>
      <c r="H53" s="856"/>
      <c r="I53" s="89"/>
      <c r="J53" s="115"/>
      <c r="K53" s="90"/>
      <c r="L53" s="89"/>
      <c r="M53" s="55"/>
      <c r="N53" s="132"/>
      <c r="O53" s="130"/>
    </row>
    <row r="54" spans="1:15" ht="13.5" thickBot="1">
      <c r="A54" s="133"/>
      <c r="B54" s="393"/>
      <c r="C54" s="163"/>
      <c r="D54" s="163"/>
      <c r="E54" s="133"/>
      <c r="F54" s="845"/>
      <c r="G54" s="846"/>
      <c r="H54" s="847"/>
      <c r="I54" s="134"/>
      <c r="J54" s="135"/>
      <c r="K54" s="136"/>
      <c r="L54" s="134"/>
      <c r="M54" s="134"/>
      <c r="N54" s="137"/>
      <c r="O54" s="130"/>
    </row>
    <row r="55" spans="1:15" ht="30" customHeight="1" thickBot="1">
      <c r="A55" s="158"/>
      <c r="B55" s="159"/>
      <c r="C55" s="863"/>
      <c r="D55" s="864"/>
      <c r="E55" s="865"/>
      <c r="F55" s="865"/>
      <c r="G55" s="866"/>
      <c r="H55" s="118" t="s">
        <v>126</v>
      </c>
      <c r="I55" s="119"/>
      <c r="J55" s="120">
        <f>SUM(J52:J54)</f>
        <v>0</v>
      </c>
      <c r="K55" s="121"/>
      <c r="L55" s="121"/>
      <c r="M55" s="121"/>
      <c r="N55" s="121"/>
      <c r="O55" s="122"/>
    </row>
    <row r="57" ht="13.5" thickBot="1"/>
    <row r="58" spans="1:2" ht="20.25" customHeight="1" thickBot="1">
      <c r="A58" s="858" t="s">
        <v>69</v>
      </c>
      <c r="B58" s="859"/>
    </row>
    <row r="59" spans="1:2" ht="12.75">
      <c r="A59" s="111"/>
      <c r="B59" s="17"/>
    </row>
    <row r="60" spans="1:2" ht="12.75">
      <c r="A60" s="111"/>
      <c r="B60" s="17"/>
    </row>
    <row r="61" spans="1:2" ht="12.75">
      <c r="A61" s="111"/>
      <c r="B61" s="17"/>
    </row>
    <row r="62" spans="1:2" ht="12.75">
      <c r="A62" s="111"/>
      <c r="B62" s="466"/>
    </row>
    <row r="63" spans="1:2" ht="12.75">
      <c r="A63" s="465"/>
      <c r="B63" s="466"/>
    </row>
    <row r="64" spans="1:2" ht="12.75">
      <c r="A64" s="521"/>
      <c r="B64" s="466"/>
    </row>
    <row r="65" spans="1:2" ht="12.75">
      <c r="A65" s="521"/>
      <c r="B65" s="466"/>
    </row>
    <row r="66" spans="1:2" ht="13.5" thickBot="1">
      <c r="A66" s="112"/>
      <c r="B66" s="662"/>
    </row>
  </sheetData>
  <sheetProtection/>
  <mergeCells count="28">
    <mergeCell ref="A58:B58"/>
    <mergeCell ref="A46:E46"/>
    <mergeCell ref="C55:G55"/>
    <mergeCell ref="A50:A51"/>
    <mergeCell ref="B50:B51"/>
    <mergeCell ref="D50:D51"/>
    <mergeCell ref="F50:H51"/>
    <mergeCell ref="F54:H54"/>
    <mergeCell ref="A49:O49"/>
    <mergeCell ref="J46:O46"/>
    <mergeCell ref="M50:N50"/>
    <mergeCell ref="I50:L50"/>
    <mergeCell ref="C50:C51"/>
    <mergeCell ref="E50:E51"/>
    <mergeCell ref="F53:H53"/>
    <mergeCell ref="F52:H52"/>
    <mergeCell ref="A4:O4"/>
    <mergeCell ref="N5:N6"/>
    <mergeCell ref="A1:O1"/>
    <mergeCell ref="D5:D6"/>
    <mergeCell ref="C5:C6"/>
    <mergeCell ref="O5:O6"/>
    <mergeCell ref="J5:L5"/>
    <mergeCell ref="B5:B6"/>
    <mergeCell ref="F5:I5"/>
    <mergeCell ref="A5:A6"/>
    <mergeCell ref="M5:M6"/>
    <mergeCell ref="E5:E6"/>
  </mergeCells>
  <printOptions/>
  <pageMargins left="0.26" right="0.26" top="0.4" bottom="0.39" header="0.22" footer="0.19"/>
  <pageSetup fitToHeight="1" fitToWidth="1" horizontalDpi="600" verticalDpi="600" orientation="portrait" scale="37" r:id="rId3"/>
  <headerFooter alignWithMargins="0">
    <oddHeader>&amp;L&amp;"Arial,Bold"CARE International in XXXX&amp;C&amp;"Arial,Bold"Donor Contract Management &amp; Project Information Matrix</oddHeader>
    <oddFooter>&amp;L&amp;F / &amp;A&amp;R&amp;P / &amp;N</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20"/>
  <sheetViews>
    <sheetView zoomScale="125" zoomScaleNormal="125" zoomScalePageLayoutView="0" workbookViewId="0" topLeftCell="A1">
      <selection activeCell="C7" sqref="C7"/>
    </sheetView>
  </sheetViews>
  <sheetFormatPr defaultColWidth="8.8515625" defaultRowHeight="12.75"/>
  <cols>
    <col min="1" max="1" width="15.28125" style="0" customWidth="1"/>
    <col min="2" max="2" width="17.140625" style="0" customWidth="1"/>
    <col min="3" max="3" width="32.421875" style="0" customWidth="1"/>
    <col min="4" max="4" width="13.00390625" style="0" customWidth="1"/>
    <col min="5" max="5" width="12.8515625" style="0" customWidth="1"/>
    <col min="6" max="6" width="14.28125" style="0" customWidth="1"/>
    <col min="7" max="7" width="9.421875" style="0" bestFit="1" customWidth="1"/>
    <col min="8" max="8" width="9.28125" style="0" bestFit="1" customWidth="1"/>
  </cols>
  <sheetData>
    <row r="1" spans="1:9" ht="30" customHeight="1" thickBot="1">
      <c r="A1" s="795" t="s">
        <v>162</v>
      </c>
      <c r="B1" s="796"/>
      <c r="C1" s="796"/>
      <c r="D1" s="796"/>
      <c r="E1" s="796"/>
      <c r="F1" s="796"/>
      <c r="G1" s="796"/>
      <c r="H1" s="796"/>
      <c r="I1" s="797"/>
    </row>
    <row r="2" ht="13.5" thickBot="1"/>
    <row r="3" spans="1:9" ht="30" customHeight="1" thickBot="1">
      <c r="A3" s="875" t="s">
        <v>113</v>
      </c>
      <c r="B3" s="876"/>
      <c r="C3" s="876"/>
      <c r="D3" s="876"/>
      <c r="E3" s="876"/>
      <c r="F3" s="876"/>
      <c r="G3" s="876"/>
      <c r="H3" s="876"/>
      <c r="I3" s="877"/>
    </row>
    <row r="4" spans="1:9" ht="12.75">
      <c r="A4" s="801" t="s">
        <v>108</v>
      </c>
      <c r="B4" s="803" t="s">
        <v>107</v>
      </c>
      <c r="C4" s="803" t="s">
        <v>65</v>
      </c>
      <c r="D4" s="827" t="s">
        <v>66</v>
      </c>
      <c r="E4" s="820"/>
      <c r="F4" s="820"/>
      <c r="G4" s="808" t="s">
        <v>109</v>
      </c>
      <c r="H4" s="808"/>
      <c r="I4" s="816" t="s">
        <v>114</v>
      </c>
    </row>
    <row r="5" spans="1:9" ht="60.75" customHeight="1" thickBot="1">
      <c r="A5" s="802"/>
      <c r="B5" s="804"/>
      <c r="C5" s="879"/>
      <c r="D5" s="853"/>
      <c r="E5" s="124" t="s">
        <v>64</v>
      </c>
      <c r="F5" s="124" t="s">
        <v>110</v>
      </c>
      <c r="G5" s="124" t="s">
        <v>111</v>
      </c>
      <c r="H5" s="141" t="s">
        <v>112</v>
      </c>
      <c r="I5" s="878"/>
    </row>
    <row r="6" spans="1:9" s="1" customFormat="1" ht="12.75">
      <c r="A6" s="765" t="s">
        <v>32</v>
      </c>
      <c r="B6" s="766"/>
      <c r="C6" s="767"/>
      <c r="D6" s="768"/>
      <c r="E6" s="766"/>
      <c r="F6" s="769">
        <f>SUM(F7:F8)</f>
        <v>0</v>
      </c>
      <c r="G6" s="766"/>
      <c r="H6" s="768"/>
      <c r="I6" s="770"/>
    </row>
    <row r="7" spans="1:9" s="1" customFormat="1" ht="12.75">
      <c r="A7" s="302"/>
      <c r="B7" s="273"/>
      <c r="C7" s="299"/>
      <c r="D7" s="278"/>
      <c r="E7" s="273"/>
      <c r="F7" s="290"/>
      <c r="G7" s="273"/>
      <c r="H7" s="278"/>
      <c r="I7" s="301"/>
    </row>
    <row r="8" spans="1:9" s="1" customFormat="1" ht="11.25" customHeight="1">
      <c r="A8" s="302"/>
      <c r="B8" s="273"/>
      <c r="C8" s="299"/>
      <c r="D8" s="278"/>
      <c r="E8" s="273"/>
      <c r="F8" s="290"/>
      <c r="G8" s="273"/>
      <c r="H8" s="278"/>
      <c r="I8" s="301"/>
    </row>
    <row r="9" spans="1:9" s="1" customFormat="1" ht="12.75">
      <c r="A9" s="632" t="s">
        <v>34</v>
      </c>
      <c r="B9" s="635"/>
      <c r="C9" s="633"/>
      <c r="D9" s="634"/>
      <c r="E9" s="635"/>
      <c r="F9" s="636">
        <f>SUM(F10:F11)</f>
        <v>0</v>
      </c>
      <c r="G9" s="635"/>
      <c r="H9" s="634"/>
      <c r="I9" s="641"/>
    </row>
    <row r="10" spans="1:9" s="1" customFormat="1" ht="12.75">
      <c r="A10" s="302"/>
      <c r="B10" s="273"/>
      <c r="C10" s="299"/>
      <c r="D10" s="278"/>
      <c r="E10" s="273"/>
      <c r="F10" s="290"/>
      <c r="G10" s="273"/>
      <c r="H10" s="278"/>
      <c r="I10" s="301"/>
    </row>
    <row r="11" spans="1:9" s="1" customFormat="1" ht="12.75">
      <c r="A11" s="302"/>
      <c r="B11" s="273"/>
      <c r="C11" s="299"/>
      <c r="D11" s="278"/>
      <c r="E11" s="273"/>
      <c r="F11" s="290"/>
      <c r="G11" s="273"/>
      <c r="H11" s="278"/>
      <c r="I11" s="301"/>
    </row>
    <row r="12" spans="1:9" s="1" customFormat="1" ht="12.75">
      <c r="A12" s="632" t="s">
        <v>30</v>
      </c>
      <c r="B12" s="635"/>
      <c r="C12" s="633"/>
      <c r="D12" s="634"/>
      <c r="E12" s="635"/>
      <c r="F12" s="748">
        <f>SUM(F13:F14)</f>
        <v>0</v>
      </c>
      <c r="G12" s="635"/>
      <c r="H12" s="634"/>
      <c r="I12" s="641"/>
    </row>
    <row r="13" spans="1:9" s="1" customFormat="1" ht="12.75">
      <c r="A13" s="314"/>
      <c r="B13" s="315"/>
      <c r="C13" s="315"/>
      <c r="D13" s="315"/>
      <c r="E13" s="316"/>
      <c r="F13" s="317"/>
      <c r="G13" s="318"/>
      <c r="H13" s="318"/>
      <c r="I13" s="319"/>
    </row>
    <row r="14" spans="1:9" s="1" customFormat="1" ht="12.75">
      <c r="A14" s="314"/>
      <c r="B14" s="315"/>
      <c r="C14" s="315"/>
      <c r="D14" s="315"/>
      <c r="E14" s="316"/>
      <c r="F14" s="317"/>
      <c r="G14" s="318"/>
      <c r="H14" s="318"/>
      <c r="I14" s="319"/>
    </row>
    <row r="15" spans="1:9" s="1" customFormat="1" ht="12.75">
      <c r="A15" s="632" t="s">
        <v>35</v>
      </c>
      <c r="B15" s="771"/>
      <c r="C15" s="771"/>
      <c r="D15" s="771"/>
      <c r="E15" s="772"/>
      <c r="F15" s="748">
        <f>SUM(F16:F17)</f>
        <v>0</v>
      </c>
      <c r="G15" s="773"/>
      <c r="H15" s="773"/>
      <c r="I15" s="774"/>
    </row>
    <row r="16" spans="1:9" ht="12.75">
      <c r="A16" s="320"/>
      <c r="B16" s="321"/>
      <c r="C16" s="321"/>
      <c r="D16" s="315"/>
      <c r="E16" s="322"/>
      <c r="F16" s="323"/>
      <c r="G16" s="324"/>
      <c r="H16" s="324"/>
      <c r="I16" s="325"/>
    </row>
    <row r="17" spans="1:9" ht="12.75">
      <c r="A17" s="320"/>
      <c r="B17" s="326"/>
      <c r="C17" s="326"/>
      <c r="D17" s="327"/>
      <c r="E17" s="322"/>
      <c r="F17" s="323"/>
      <c r="G17" s="324"/>
      <c r="H17" s="324"/>
      <c r="I17" s="328"/>
    </row>
    <row r="18" spans="1:9" ht="13.5" thickBot="1">
      <c r="A18" s="312"/>
      <c r="B18" s="263"/>
      <c r="C18" s="263"/>
      <c r="D18" s="264"/>
      <c r="E18" s="15"/>
      <c r="F18" s="307"/>
      <c r="G18" s="16"/>
      <c r="H18" s="16"/>
      <c r="I18" s="91"/>
    </row>
    <row r="19" spans="1:9" s="99" customFormat="1" ht="30" customHeight="1" thickBot="1">
      <c r="A19" s="810" t="s">
        <v>135</v>
      </c>
      <c r="B19" s="811"/>
      <c r="C19" s="811"/>
      <c r="D19" s="811"/>
      <c r="E19" s="871"/>
      <c r="F19" s="139">
        <f>F6+F12+F15</f>
        <v>0</v>
      </c>
      <c r="G19" s="872"/>
      <c r="H19" s="873"/>
      <c r="I19" s="874"/>
    </row>
    <row r="20" ht="12.75">
      <c r="A20" s="140"/>
    </row>
  </sheetData>
  <sheetProtection/>
  <mergeCells count="11">
    <mergeCell ref="A19:E19"/>
    <mergeCell ref="G19:I19"/>
    <mergeCell ref="A3:I3"/>
    <mergeCell ref="I4:I5"/>
    <mergeCell ref="A1:I1"/>
    <mergeCell ref="E4:F4"/>
    <mergeCell ref="G4:H4"/>
    <mergeCell ref="A4:A5"/>
    <mergeCell ref="B4:B5"/>
    <mergeCell ref="D4:D5"/>
    <mergeCell ref="C4:C5"/>
  </mergeCells>
  <printOptions/>
  <pageMargins left="0.75" right="0.75" top="1" bottom="1" header="0.5" footer="0.5"/>
  <pageSetup fitToHeight="1" fitToWidth="1"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77"/>
  <sheetViews>
    <sheetView showGridLines="0" zoomScale="77" zoomScaleNormal="77" zoomScaleSheetLayoutView="75" zoomScalePageLayoutView="0" workbookViewId="0" topLeftCell="A1">
      <pane xSplit="1" ySplit="5" topLeftCell="B6" activePane="bottomRight" state="frozen"/>
      <selection pane="topLeft" activeCell="A1" sqref="A1"/>
      <selection pane="topRight" activeCell="C1" sqref="C1"/>
      <selection pane="bottomLeft" activeCell="A5" sqref="A5"/>
      <selection pane="bottomRight" activeCell="N14" sqref="N14"/>
    </sheetView>
  </sheetViews>
  <sheetFormatPr defaultColWidth="8.8515625" defaultRowHeight="12.75"/>
  <cols>
    <col min="1" max="1" width="11.421875" style="0" customWidth="1"/>
    <col min="2" max="2" width="13.8515625" style="0" customWidth="1"/>
    <col min="3" max="3" width="34.28125" style="0" customWidth="1"/>
    <col min="4" max="4" width="17.421875" style="0" customWidth="1"/>
    <col min="5" max="5" width="14.421875" style="0" customWidth="1"/>
    <col min="6" max="6" width="17.8515625" style="0" customWidth="1"/>
    <col min="7" max="7" width="10.421875" style="0" customWidth="1"/>
    <col min="8" max="8" width="15.421875" style="0" customWidth="1"/>
    <col min="9" max="9" width="9.7109375" style="0" customWidth="1"/>
    <col min="10" max="10" width="10.140625" style="0" customWidth="1"/>
  </cols>
  <sheetData>
    <row r="1" spans="1:10" ht="30" customHeight="1" thickBot="1">
      <c r="A1" s="883" t="s">
        <v>162</v>
      </c>
      <c r="B1" s="884"/>
      <c r="C1" s="884"/>
      <c r="D1" s="884"/>
      <c r="E1" s="884"/>
      <c r="F1" s="884"/>
      <c r="G1" s="884"/>
      <c r="H1" s="884"/>
      <c r="I1" s="884"/>
      <c r="J1" s="885"/>
    </row>
    <row r="2" spans="1:10" s="1" customFormat="1" ht="21" thickBot="1">
      <c r="A2" s="25"/>
      <c r="B2" s="25"/>
      <c r="C2" s="25"/>
      <c r="D2" s="25"/>
      <c r="E2" s="25"/>
      <c r="F2" s="25"/>
      <c r="G2" s="25"/>
      <c r="H2" s="25"/>
      <c r="I2" s="25"/>
      <c r="J2" s="92"/>
    </row>
    <row r="3" spans="1:10" s="8" customFormat="1" ht="30" customHeight="1" thickBot="1">
      <c r="A3" s="829" t="s">
        <v>143</v>
      </c>
      <c r="B3" s="832"/>
      <c r="C3" s="886"/>
      <c r="D3" s="886"/>
      <c r="E3" s="886"/>
      <c r="F3" s="886"/>
      <c r="G3" s="886"/>
      <c r="H3" s="886"/>
      <c r="I3" s="886"/>
      <c r="J3" s="887"/>
    </row>
    <row r="4" spans="1:10" s="8" customFormat="1" ht="39" customHeight="1">
      <c r="A4" s="801" t="s">
        <v>116</v>
      </c>
      <c r="B4" s="803" t="s">
        <v>107</v>
      </c>
      <c r="C4" s="803" t="s">
        <v>67</v>
      </c>
      <c r="D4" s="803" t="s">
        <v>128</v>
      </c>
      <c r="E4" s="803" t="s">
        <v>129</v>
      </c>
      <c r="F4" s="819" t="s">
        <v>141</v>
      </c>
      <c r="G4" s="820"/>
      <c r="H4" s="820"/>
      <c r="I4" s="837"/>
      <c r="J4" s="816" t="s">
        <v>121</v>
      </c>
    </row>
    <row r="5" spans="1:10" s="8" customFormat="1" ht="21.75" customHeight="1" thickBot="1">
      <c r="A5" s="802"/>
      <c r="B5" s="879"/>
      <c r="C5" s="804"/>
      <c r="D5" s="804"/>
      <c r="E5" s="804"/>
      <c r="F5" s="124" t="s">
        <v>138</v>
      </c>
      <c r="G5" s="124" t="s">
        <v>139</v>
      </c>
      <c r="H5" s="124" t="s">
        <v>140</v>
      </c>
      <c r="I5" s="124" t="s">
        <v>135</v>
      </c>
      <c r="J5" s="878"/>
    </row>
    <row r="6" spans="1:10" s="276" customFormat="1" ht="47.25" customHeight="1">
      <c r="A6" s="628"/>
      <c r="B6" s="654"/>
      <c r="C6" s="623"/>
      <c r="D6" s="623"/>
      <c r="E6" s="623"/>
      <c r="F6" s="624"/>
      <c r="G6" s="624"/>
      <c r="H6" s="624"/>
      <c r="I6" s="624"/>
      <c r="J6" s="626"/>
    </row>
    <row r="7" spans="1:10" s="276" customFormat="1" ht="47.25" customHeight="1">
      <c r="A7" s="628"/>
      <c r="B7" s="655"/>
      <c r="C7" s="623"/>
      <c r="D7" s="623"/>
      <c r="E7" s="623"/>
      <c r="F7" s="624"/>
      <c r="G7" s="624"/>
      <c r="H7" s="624"/>
      <c r="I7" s="624"/>
      <c r="J7" s="626"/>
    </row>
    <row r="8" spans="1:10" s="276" customFormat="1" ht="39" customHeight="1">
      <c r="A8" s="620"/>
      <c r="B8" s="621"/>
      <c r="C8" s="622"/>
      <c r="D8" s="623"/>
      <c r="E8" s="623"/>
      <c r="F8" s="624"/>
      <c r="G8" s="624"/>
      <c r="H8" s="624"/>
      <c r="I8" s="625"/>
      <c r="J8" s="626"/>
    </row>
    <row r="9" spans="1:10" s="276" customFormat="1" ht="39" customHeight="1">
      <c r="A9" s="619"/>
      <c r="B9" s="627"/>
      <c r="C9" s="622"/>
      <c r="D9" s="623"/>
      <c r="E9" s="623"/>
      <c r="F9" s="624"/>
      <c r="G9" s="624"/>
      <c r="H9" s="624"/>
      <c r="I9" s="625"/>
      <c r="J9" s="626"/>
    </row>
    <row r="10" spans="1:10" s="276" customFormat="1" ht="39" customHeight="1">
      <c r="A10" s="620"/>
      <c r="B10" s="621"/>
      <c r="C10" s="622"/>
      <c r="D10" s="623"/>
      <c r="E10" s="623"/>
      <c r="F10" s="624"/>
      <c r="G10" s="624"/>
      <c r="H10" s="624"/>
      <c r="I10" s="625"/>
      <c r="J10" s="626"/>
    </row>
    <row r="11" spans="1:10" s="276" customFormat="1" ht="39" customHeight="1">
      <c r="A11" s="620"/>
      <c r="B11" s="621"/>
      <c r="C11" s="622"/>
      <c r="D11" s="623"/>
      <c r="E11" s="623"/>
      <c r="F11" s="624"/>
      <c r="G11" s="624"/>
      <c r="H11" s="624"/>
      <c r="I11" s="625"/>
      <c r="J11" s="626"/>
    </row>
    <row r="12" spans="1:10" s="276" customFormat="1" ht="37.5" customHeight="1">
      <c r="A12" s="628"/>
      <c r="B12" s="629"/>
      <c r="C12" s="623"/>
      <c r="D12" s="623"/>
      <c r="E12" s="623"/>
      <c r="F12" s="624"/>
      <c r="G12" s="624"/>
      <c r="H12" s="624"/>
      <c r="I12" s="624"/>
      <c r="J12" s="626"/>
    </row>
    <row r="13" spans="1:10" s="276" customFormat="1" ht="37.5" customHeight="1">
      <c r="A13" s="628"/>
      <c r="B13" s="629"/>
      <c r="C13" s="623"/>
      <c r="D13" s="623"/>
      <c r="E13" s="623"/>
      <c r="F13" s="624"/>
      <c r="G13" s="624"/>
      <c r="H13" s="624"/>
      <c r="I13" s="624"/>
      <c r="J13" s="626"/>
    </row>
    <row r="14" spans="1:10" s="276" customFormat="1" ht="37.5" customHeight="1">
      <c r="A14" s="656"/>
      <c r="B14" s="629"/>
      <c r="C14" s="623"/>
      <c r="D14" s="623"/>
      <c r="E14" s="623"/>
      <c r="F14" s="624"/>
      <c r="G14" s="624"/>
      <c r="H14" s="624"/>
      <c r="I14" s="624"/>
      <c r="J14" s="626"/>
    </row>
    <row r="15" spans="1:10" s="276" customFormat="1" ht="15.75" customHeight="1" thickBot="1">
      <c r="A15" s="657"/>
      <c r="B15" s="658"/>
      <c r="C15" s="659"/>
      <c r="D15" s="659"/>
      <c r="E15" s="659"/>
      <c r="F15" s="660"/>
      <c r="G15" s="660"/>
      <c r="H15" s="660"/>
      <c r="I15" s="660"/>
      <c r="J15" s="661"/>
    </row>
    <row r="16" spans="1:10" s="99" customFormat="1" ht="30" customHeight="1" thickBot="1">
      <c r="A16" s="880" t="s">
        <v>70</v>
      </c>
      <c r="B16" s="881"/>
      <c r="C16" s="881"/>
      <c r="D16" s="881"/>
      <c r="E16" s="881"/>
      <c r="F16" s="881"/>
      <c r="G16" s="882"/>
      <c r="H16" s="166">
        <f>SUM(H6:H15)</f>
        <v>0</v>
      </c>
      <c r="I16" s="167"/>
      <c r="J16" s="168"/>
    </row>
    <row r="17" spans="1:10" ht="12.75">
      <c r="A17" s="169"/>
      <c r="B17" s="169"/>
      <c r="C17" s="169"/>
      <c r="D17" s="169"/>
      <c r="E17" s="169"/>
      <c r="F17" s="169"/>
      <c r="G17" s="169"/>
      <c r="H17" s="169"/>
      <c r="I17" s="169"/>
      <c r="J17" s="169"/>
    </row>
    <row r="18" spans="1:10" ht="12.75">
      <c r="A18" s="169"/>
      <c r="B18" s="169"/>
      <c r="C18" s="169"/>
      <c r="D18" s="169"/>
      <c r="E18" s="169"/>
      <c r="F18" s="169"/>
      <c r="G18" s="169"/>
      <c r="H18" s="169"/>
      <c r="I18" s="169"/>
      <c r="J18" s="169"/>
    </row>
    <row r="19" spans="1:10" ht="12.75">
      <c r="A19" s="169"/>
      <c r="B19" s="169"/>
      <c r="C19" s="169"/>
      <c r="D19" s="169"/>
      <c r="E19" s="169"/>
      <c r="F19" s="169"/>
      <c r="G19" s="169"/>
      <c r="H19" s="169"/>
      <c r="I19" s="169"/>
      <c r="J19" s="169"/>
    </row>
    <row r="20" spans="1:10" ht="12.75">
      <c r="A20" s="169"/>
      <c r="B20" s="169"/>
      <c r="C20" s="169"/>
      <c r="D20" s="169"/>
      <c r="E20" s="169"/>
      <c r="F20" s="169"/>
      <c r="G20" s="169"/>
      <c r="H20" s="169"/>
      <c r="I20" s="169"/>
      <c r="J20" s="169"/>
    </row>
    <row r="21" spans="1:10" ht="12.75">
      <c r="A21" s="169"/>
      <c r="B21" s="169"/>
      <c r="C21" s="169"/>
      <c r="D21" s="169"/>
      <c r="E21" s="169"/>
      <c r="F21" s="169"/>
      <c r="G21" s="169"/>
      <c r="H21" s="169"/>
      <c r="I21" s="169"/>
      <c r="J21" s="169"/>
    </row>
    <row r="22" spans="1:10" ht="12.75">
      <c r="A22" s="169"/>
      <c r="B22" s="169"/>
      <c r="C22" s="169"/>
      <c r="D22" s="169"/>
      <c r="E22" s="169"/>
      <c r="F22" s="169"/>
      <c r="G22" s="169"/>
      <c r="H22" s="169"/>
      <c r="I22" s="169"/>
      <c r="J22" s="169"/>
    </row>
    <row r="23" spans="1:10" ht="12.75">
      <c r="A23" s="169"/>
      <c r="B23" s="169"/>
      <c r="C23" s="169"/>
      <c r="D23" s="169"/>
      <c r="E23" s="169"/>
      <c r="F23" s="169"/>
      <c r="G23" s="169"/>
      <c r="H23" s="169"/>
      <c r="I23" s="169"/>
      <c r="J23" s="169"/>
    </row>
    <row r="24" spans="1:10" ht="12.75">
      <c r="A24" s="169"/>
      <c r="B24" s="169"/>
      <c r="C24" s="169"/>
      <c r="D24" s="169"/>
      <c r="E24" s="169"/>
      <c r="F24" s="169"/>
      <c r="G24" s="169"/>
      <c r="H24" s="169"/>
      <c r="I24" s="169"/>
      <c r="J24" s="169"/>
    </row>
    <row r="25" spans="1:10" ht="12.75">
      <c r="A25" s="169"/>
      <c r="B25" s="169"/>
      <c r="C25" s="169"/>
      <c r="D25" s="169"/>
      <c r="E25" s="169"/>
      <c r="F25" s="169"/>
      <c r="G25" s="169"/>
      <c r="H25" s="169"/>
      <c r="I25" s="169"/>
      <c r="J25" s="169"/>
    </row>
    <row r="26" spans="1:10" ht="12.75">
      <c r="A26" s="169"/>
      <c r="B26" s="169"/>
      <c r="C26" s="169"/>
      <c r="D26" s="169"/>
      <c r="E26" s="169"/>
      <c r="F26" s="169"/>
      <c r="G26" s="169"/>
      <c r="H26" s="169"/>
      <c r="I26" s="169"/>
      <c r="J26" s="169"/>
    </row>
    <row r="27" spans="1:10" ht="12.75">
      <c r="A27" s="169"/>
      <c r="B27" s="169"/>
      <c r="C27" s="169"/>
      <c r="D27" s="169"/>
      <c r="E27" s="169"/>
      <c r="F27" s="169"/>
      <c r="G27" s="169"/>
      <c r="H27" s="169"/>
      <c r="I27" s="169"/>
      <c r="J27" s="169"/>
    </row>
    <row r="28" spans="1:10" ht="12.75">
      <c r="A28" s="169"/>
      <c r="B28" s="169"/>
      <c r="C28" s="169"/>
      <c r="D28" s="169"/>
      <c r="E28" s="169"/>
      <c r="F28" s="169"/>
      <c r="G28" s="169"/>
      <c r="H28" s="169"/>
      <c r="I28" s="169"/>
      <c r="J28" s="169"/>
    </row>
    <row r="29" spans="1:10" ht="12.75">
      <c r="A29" s="169"/>
      <c r="B29" s="169"/>
      <c r="C29" s="169"/>
      <c r="D29" s="169"/>
      <c r="E29" s="169"/>
      <c r="F29" s="169"/>
      <c r="G29" s="169"/>
      <c r="H29" s="169"/>
      <c r="I29" s="169"/>
      <c r="J29" s="169"/>
    </row>
    <row r="30" spans="1:10" ht="12.75">
      <c r="A30" s="169"/>
      <c r="B30" s="169"/>
      <c r="C30" s="169"/>
      <c r="D30" s="169"/>
      <c r="E30" s="169"/>
      <c r="F30" s="169"/>
      <c r="G30" s="169"/>
      <c r="H30" s="169"/>
      <c r="I30" s="169"/>
      <c r="J30" s="169"/>
    </row>
    <row r="31" spans="1:10" ht="12.75">
      <c r="A31" s="169"/>
      <c r="B31" s="169"/>
      <c r="C31" s="169"/>
      <c r="D31" s="169"/>
      <c r="E31" s="169"/>
      <c r="F31" s="169"/>
      <c r="G31" s="169"/>
      <c r="H31" s="169"/>
      <c r="I31" s="169"/>
      <c r="J31" s="169"/>
    </row>
    <row r="32" spans="1:10" ht="12.75">
      <c r="A32" s="169"/>
      <c r="B32" s="169"/>
      <c r="C32" s="169"/>
      <c r="D32" s="169"/>
      <c r="E32" s="169"/>
      <c r="F32" s="169"/>
      <c r="G32" s="169"/>
      <c r="H32" s="169"/>
      <c r="I32" s="169"/>
      <c r="J32" s="169"/>
    </row>
    <row r="33" spans="1:10" ht="12.75">
      <c r="A33" s="169"/>
      <c r="B33" s="169"/>
      <c r="C33" s="169"/>
      <c r="D33" s="169"/>
      <c r="E33" s="169"/>
      <c r="F33" s="169"/>
      <c r="G33" s="169"/>
      <c r="H33" s="169"/>
      <c r="I33" s="169"/>
      <c r="J33" s="169"/>
    </row>
    <row r="34" spans="1:10" ht="12.75">
      <c r="A34" s="169"/>
      <c r="B34" s="169"/>
      <c r="C34" s="169"/>
      <c r="D34" s="169"/>
      <c r="E34" s="169"/>
      <c r="F34" s="169"/>
      <c r="G34" s="169"/>
      <c r="H34" s="169"/>
      <c r="I34" s="169"/>
      <c r="J34" s="169"/>
    </row>
    <row r="35" spans="1:10" ht="12.75">
      <c r="A35" s="169"/>
      <c r="B35" s="169"/>
      <c r="C35" s="169"/>
      <c r="D35" s="169"/>
      <c r="E35" s="169"/>
      <c r="F35" s="169"/>
      <c r="G35" s="169"/>
      <c r="H35" s="169"/>
      <c r="I35" s="169"/>
      <c r="J35" s="169"/>
    </row>
    <row r="36" spans="1:10" ht="12.75">
      <c r="A36" s="169"/>
      <c r="B36" s="169"/>
      <c r="C36" s="169"/>
      <c r="D36" s="169"/>
      <c r="E36" s="169"/>
      <c r="F36" s="169"/>
      <c r="G36" s="169"/>
      <c r="H36" s="169"/>
      <c r="I36" s="169"/>
      <c r="J36" s="169"/>
    </row>
    <row r="37" spans="1:10" ht="12.75">
      <c r="A37" s="169"/>
      <c r="B37" s="169"/>
      <c r="C37" s="169"/>
      <c r="D37" s="169"/>
      <c r="E37" s="169"/>
      <c r="F37" s="169"/>
      <c r="G37" s="169"/>
      <c r="H37" s="169"/>
      <c r="I37" s="169"/>
      <c r="J37" s="169"/>
    </row>
    <row r="38" spans="1:10" ht="12.75">
      <c r="A38" s="169"/>
      <c r="B38" s="169"/>
      <c r="C38" s="169"/>
      <c r="D38" s="169"/>
      <c r="E38" s="169"/>
      <c r="F38" s="169"/>
      <c r="G38" s="169"/>
      <c r="H38" s="169"/>
      <c r="I38" s="169"/>
      <c r="J38" s="169"/>
    </row>
    <row r="39" spans="1:10" ht="12.75">
      <c r="A39" s="169"/>
      <c r="B39" s="169"/>
      <c r="C39" s="169"/>
      <c r="D39" s="169"/>
      <c r="E39" s="169"/>
      <c r="F39" s="169"/>
      <c r="G39" s="169"/>
      <c r="H39" s="169"/>
      <c r="I39" s="169"/>
      <c r="J39" s="169"/>
    </row>
    <row r="40" spans="1:10" ht="12.75">
      <c r="A40" s="169"/>
      <c r="B40" s="169"/>
      <c r="C40" s="169"/>
      <c r="D40" s="169"/>
      <c r="E40" s="169"/>
      <c r="F40" s="169"/>
      <c r="G40" s="169"/>
      <c r="H40" s="169"/>
      <c r="I40" s="169"/>
      <c r="J40" s="169"/>
    </row>
    <row r="41" spans="1:10" ht="12.75">
      <c r="A41" s="169"/>
      <c r="B41" s="169"/>
      <c r="C41" s="169"/>
      <c r="D41" s="169"/>
      <c r="E41" s="169"/>
      <c r="F41" s="169"/>
      <c r="G41" s="169"/>
      <c r="H41" s="169"/>
      <c r="I41" s="169"/>
      <c r="J41" s="169"/>
    </row>
    <row r="42" spans="1:10" ht="12.75">
      <c r="A42" s="169"/>
      <c r="B42" s="169"/>
      <c r="C42" s="169"/>
      <c r="D42" s="169"/>
      <c r="E42" s="169"/>
      <c r="F42" s="169"/>
      <c r="G42" s="169"/>
      <c r="H42" s="169"/>
      <c r="I42" s="169"/>
      <c r="J42" s="169"/>
    </row>
    <row r="43" spans="1:10" ht="12.75">
      <c r="A43" s="169"/>
      <c r="B43" s="169"/>
      <c r="C43" s="169"/>
      <c r="D43" s="169"/>
      <c r="E43" s="169"/>
      <c r="F43" s="169"/>
      <c r="G43" s="169"/>
      <c r="H43" s="169"/>
      <c r="I43" s="169"/>
      <c r="J43" s="169"/>
    </row>
    <row r="44" spans="1:10" ht="12.75">
      <c r="A44" s="169"/>
      <c r="B44" s="169"/>
      <c r="C44" s="169"/>
      <c r="D44" s="169"/>
      <c r="E44" s="169"/>
      <c r="F44" s="169"/>
      <c r="G44" s="169"/>
      <c r="H44" s="169"/>
      <c r="I44" s="169"/>
      <c r="J44" s="169"/>
    </row>
    <row r="45" spans="1:10" ht="12.75">
      <c r="A45" s="169"/>
      <c r="B45" s="169"/>
      <c r="C45" s="169"/>
      <c r="D45" s="169"/>
      <c r="E45" s="169"/>
      <c r="F45" s="169"/>
      <c r="G45" s="169"/>
      <c r="H45" s="169"/>
      <c r="I45" s="169"/>
      <c r="J45" s="169"/>
    </row>
    <row r="46" spans="1:10" ht="12.75">
      <c r="A46" s="169"/>
      <c r="B46" s="169"/>
      <c r="C46" s="169"/>
      <c r="D46" s="169"/>
      <c r="E46" s="169"/>
      <c r="F46" s="169"/>
      <c r="G46" s="169"/>
      <c r="H46" s="169"/>
      <c r="I46" s="169"/>
      <c r="J46" s="169"/>
    </row>
    <row r="47" spans="1:10" ht="12.75">
      <c r="A47" s="169"/>
      <c r="B47" s="169"/>
      <c r="C47" s="169"/>
      <c r="D47" s="169"/>
      <c r="E47" s="169"/>
      <c r="F47" s="169"/>
      <c r="G47" s="169"/>
      <c r="H47" s="169"/>
      <c r="I47" s="169"/>
      <c r="J47" s="169"/>
    </row>
    <row r="48" spans="1:10" ht="12.75">
      <c r="A48" s="169"/>
      <c r="B48" s="169"/>
      <c r="C48" s="169"/>
      <c r="D48" s="169"/>
      <c r="E48" s="169"/>
      <c r="F48" s="169"/>
      <c r="G48" s="169"/>
      <c r="H48" s="169"/>
      <c r="I48" s="169"/>
      <c r="J48" s="169"/>
    </row>
    <row r="49" spans="1:10" ht="12.75">
      <c r="A49" s="169"/>
      <c r="B49" s="169"/>
      <c r="C49" s="169"/>
      <c r="D49" s="169"/>
      <c r="E49" s="169"/>
      <c r="F49" s="169"/>
      <c r="G49" s="169"/>
      <c r="H49" s="169"/>
      <c r="I49" s="169"/>
      <c r="J49" s="169"/>
    </row>
    <row r="50" spans="1:10" ht="12.75">
      <c r="A50" s="169"/>
      <c r="B50" s="169"/>
      <c r="C50" s="169"/>
      <c r="D50" s="169"/>
      <c r="E50" s="169"/>
      <c r="F50" s="169"/>
      <c r="G50" s="169"/>
      <c r="H50" s="169"/>
      <c r="I50" s="169"/>
      <c r="J50" s="169"/>
    </row>
    <row r="51" spans="1:10" ht="12.75">
      <c r="A51" s="169"/>
      <c r="B51" s="169"/>
      <c r="C51" s="169"/>
      <c r="D51" s="169"/>
      <c r="E51" s="169"/>
      <c r="F51" s="169"/>
      <c r="G51" s="169"/>
      <c r="H51" s="169"/>
      <c r="I51" s="169"/>
      <c r="J51" s="169"/>
    </row>
    <row r="52" spans="1:10" ht="12.75">
      <c r="A52" s="169"/>
      <c r="B52" s="169"/>
      <c r="C52" s="169"/>
      <c r="D52" s="169"/>
      <c r="E52" s="169"/>
      <c r="F52" s="169"/>
      <c r="G52" s="169"/>
      <c r="H52" s="169"/>
      <c r="I52" s="169"/>
      <c r="J52" s="169"/>
    </row>
    <row r="53" spans="1:10" ht="12.75">
      <c r="A53" s="169"/>
      <c r="B53" s="169"/>
      <c r="C53" s="169"/>
      <c r="D53" s="169"/>
      <c r="E53" s="169"/>
      <c r="F53" s="169"/>
      <c r="G53" s="169"/>
      <c r="H53" s="169"/>
      <c r="I53" s="169"/>
      <c r="J53" s="169"/>
    </row>
    <row r="54" spans="1:10" ht="12.75">
      <c r="A54" s="169"/>
      <c r="B54" s="169"/>
      <c r="C54" s="169"/>
      <c r="D54" s="169"/>
      <c r="E54" s="169"/>
      <c r="F54" s="169"/>
      <c r="G54" s="169"/>
      <c r="H54" s="169"/>
      <c r="I54" s="169"/>
      <c r="J54" s="169"/>
    </row>
    <row r="55" spans="1:10" ht="12.75">
      <c r="A55" s="169"/>
      <c r="B55" s="169"/>
      <c r="C55" s="169"/>
      <c r="D55" s="169"/>
      <c r="E55" s="169"/>
      <c r="F55" s="169"/>
      <c r="G55" s="169"/>
      <c r="H55" s="169"/>
      <c r="I55" s="169"/>
      <c r="J55" s="169"/>
    </row>
    <row r="56" spans="1:10" ht="12.75">
      <c r="A56" s="169"/>
      <c r="B56" s="169"/>
      <c r="C56" s="169"/>
      <c r="D56" s="169"/>
      <c r="E56" s="169"/>
      <c r="F56" s="169"/>
      <c r="G56" s="169"/>
      <c r="H56" s="169"/>
      <c r="I56" s="169"/>
      <c r="J56" s="169"/>
    </row>
    <row r="57" spans="1:10" ht="12.75">
      <c r="A57" s="169"/>
      <c r="B57" s="169"/>
      <c r="C57" s="169"/>
      <c r="D57" s="169"/>
      <c r="E57" s="169"/>
      <c r="F57" s="169"/>
      <c r="G57" s="169"/>
      <c r="H57" s="169"/>
      <c r="I57" s="169"/>
      <c r="J57" s="169"/>
    </row>
    <row r="58" spans="1:10" ht="12.75">
      <c r="A58" s="169"/>
      <c r="B58" s="169"/>
      <c r="C58" s="169"/>
      <c r="D58" s="169"/>
      <c r="E58" s="169"/>
      <c r="F58" s="169"/>
      <c r="G58" s="169"/>
      <c r="H58" s="169"/>
      <c r="I58" s="169"/>
      <c r="J58" s="169"/>
    </row>
    <row r="59" spans="1:10" ht="12.75">
      <c r="A59" s="169"/>
      <c r="B59" s="169"/>
      <c r="C59" s="169"/>
      <c r="D59" s="169"/>
      <c r="E59" s="169"/>
      <c r="F59" s="169"/>
      <c r="G59" s="169"/>
      <c r="H59" s="169"/>
      <c r="I59" s="169"/>
      <c r="J59" s="169"/>
    </row>
    <row r="60" spans="1:10" ht="12.75">
      <c r="A60" s="169"/>
      <c r="B60" s="169"/>
      <c r="C60" s="169"/>
      <c r="D60" s="169"/>
      <c r="E60" s="169"/>
      <c r="F60" s="169"/>
      <c r="G60" s="169"/>
      <c r="H60" s="169"/>
      <c r="I60" s="169"/>
      <c r="J60" s="169"/>
    </row>
    <row r="61" spans="1:10" ht="12.75">
      <c r="A61" s="169"/>
      <c r="B61" s="169"/>
      <c r="C61" s="169"/>
      <c r="D61" s="169"/>
      <c r="E61" s="169"/>
      <c r="F61" s="169"/>
      <c r="G61" s="169"/>
      <c r="H61" s="169"/>
      <c r="I61" s="169"/>
      <c r="J61" s="169"/>
    </row>
    <row r="62" spans="1:10" ht="12.75">
      <c r="A62" s="169"/>
      <c r="B62" s="169"/>
      <c r="C62" s="169"/>
      <c r="D62" s="169"/>
      <c r="E62" s="169"/>
      <c r="F62" s="169"/>
      <c r="G62" s="169"/>
      <c r="H62" s="169"/>
      <c r="I62" s="169"/>
      <c r="J62" s="169"/>
    </row>
    <row r="63" spans="1:10" ht="12.75">
      <c r="A63" s="169"/>
      <c r="B63" s="169"/>
      <c r="C63" s="169"/>
      <c r="D63" s="169"/>
      <c r="E63" s="169"/>
      <c r="F63" s="169"/>
      <c r="G63" s="169"/>
      <c r="H63" s="169"/>
      <c r="I63" s="169"/>
      <c r="J63" s="169"/>
    </row>
    <row r="64" spans="1:10" ht="12.75">
      <c r="A64" s="169"/>
      <c r="B64" s="169"/>
      <c r="C64" s="169"/>
      <c r="D64" s="169"/>
      <c r="E64" s="169"/>
      <c r="F64" s="169"/>
      <c r="G64" s="169"/>
      <c r="H64" s="169"/>
      <c r="I64" s="169"/>
      <c r="J64" s="169"/>
    </row>
    <row r="65" spans="1:10" ht="12.75">
      <c r="A65" s="169"/>
      <c r="B65" s="169"/>
      <c r="C65" s="169"/>
      <c r="D65" s="169"/>
      <c r="E65" s="169"/>
      <c r="F65" s="169"/>
      <c r="G65" s="169"/>
      <c r="H65" s="169"/>
      <c r="I65" s="169"/>
      <c r="J65" s="169"/>
    </row>
    <row r="66" spans="1:10" ht="12.75">
      <c r="A66" s="169"/>
      <c r="B66" s="169"/>
      <c r="C66" s="169"/>
      <c r="D66" s="169"/>
      <c r="E66" s="169"/>
      <c r="F66" s="169"/>
      <c r="G66" s="169"/>
      <c r="H66" s="169"/>
      <c r="I66" s="169"/>
      <c r="J66" s="169"/>
    </row>
    <row r="67" spans="1:10" ht="12.75">
      <c r="A67" s="169"/>
      <c r="B67" s="169"/>
      <c r="C67" s="169"/>
      <c r="D67" s="169"/>
      <c r="E67" s="169"/>
      <c r="F67" s="169"/>
      <c r="G67" s="169"/>
      <c r="H67" s="169"/>
      <c r="I67" s="169"/>
      <c r="J67" s="169"/>
    </row>
    <row r="68" spans="1:10" ht="12.75">
      <c r="A68" s="169"/>
      <c r="B68" s="169"/>
      <c r="C68" s="169"/>
      <c r="D68" s="169"/>
      <c r="E68" s="169"/>
      <c r="F68" s="169"/>
      <c r="G68" s="169"/>
      <c r="H68" s="169"/>
      <c r="I68" s="169"/>
      <c r="J68" s="169"/>
    </row>
    <row r="69" spans="1:10" ht="12.75">
      <c r="A69" s="169"/>
      <c r="B69" s="169"/>
      <c r="C69" s="169"/>
      <c r="D69" s="169"/>
      <c r="E69" s="169"/>
      <c r="F69" s="169"/>
      <c r="G69" s="169"/>
      <c r="H69" s="169"/>
      <c r="I69" s="169"/>
      <c r="J69" s="169"/>
    </row>
    <row r="70" spans="1:10" ht="12.75">
      <c r="A70" s="169"/>
      <c r="B70" s="169"/>
      <c r="C70" s="169"/>
      <c r="D70" s="169"/>
      <c r="E70" s="169"/>
      <c r="F70" s="169"/>
      <c r="G70" s="169"/>
      <c r="H70" s="169"/>
      <c r="I70" s="169"/>
      <c r="J70" s="169"/>
    </row>
    <row r="71" spans="1:10" ht="12.75">
      <c r="A71" s="169"/>
      <c r="B71" s="169"/>
      <c r="C71" s="169"/>
      <c r="D71" s="169"/>
      <c r="E71" s="169"/>
      <c r="F71" s="169"/>
      <c r="G71" s="169"/>
      <c r="H71" s="169"/>
      <c r="I71" s="169"/>
      <c r="J71" s="169"/>
    </row>
    <row r="72" spans="1:10" ht="12.75">
      <c r="A72" s="169"/>
      <c r="B72" s="169"/>
      <c r="C72" s="169"/>
      <c r="D72" s="169"/>
      <c r="E72" s="169"/>
      <c r="F72" s="169"/>
      <c r="G72" s="169"/>
      <c r="H72" s="169"/>
      <c r="I72" s="169"/>
      <c r="J72" s="169"/>
    </row>
    <row r="73" spans="1:10" ht="12.75">
      <c r="A73" s="169"/>
      <c r="B73" s="169"/>
      <c r="C73" s="169"/>
      <c r="D73" s="169"/>
      <c r="E73" s="169"/>
      <c r="F73" s="169"/>
      <c r="G73" s="169"/>
      <c r="H73" s="169"/>
      <c r="I73" s="169"/>
      <c r="J73" s="169"/>
    </row>
    <row r="74" spans="1:10" ht="12.75">
      <c r="A74" s="169"/>
      <c r="B74" s="169"/>
      <c r="C74" s="169"/>
      <c r="D74" s="169"/>
      <c r="E74" s="169"/>
      <c r="F74" s="169"/>
      <c r="G74" s="169"/>
      <c r="H74" s="169"/>
      <c r="I74" s="169"/>
      <c r="J74" s="169"/>
    </row>
    <row r="75" spans="1:10" ht="12.75">
      <c r="A75" s="169"/>
      <c r="B75" s="169"/>
      <c r="C75" s="169"/>
      <c r="D75" s="169"/>
      <c r="E75" s="169"/>
      <c r="F75" s="169"/>
      <c r="G75" s="169"/>
      <c r="H75" s="169"/>
      <c r="I75" s="169"/>
      <c r="J75" s="169"/>
    </row>
    <row r="76" spans="1:10" ht="12.75">
      <c r="A76" s="169"/>
      <c r="B76" s="169"/>
      <c r="C76" s="169"/>
      <c r="D76" s="169"/>
      <c r="E76" s="169"/>
      <c r="F76" s="169"/>
      <c r="G76" s="169"/>
      <c r="H76" s="169"/>
      <c r="I76" s="169"/>
      <c r="J76" s="169"/>
    </row>
    <row r="77" spans="1:10" ht="12.75">
      <c r="A77" s="169"/>
      <c r="B77" s="169"/>
      <c r="C77" s="169"/>
      <c r="D77" s="169"/>
      <c r="E77" s="169"/>
      <c r="F77" s="169"/>
      <c r="G77" s="169"/>
      <c r="H77" s="169"/>
      <c r="I77" s="169"/>
      <c r="J77" s="169"/>
    </row>
  </sheetData>
  <sheetProtection/>
  <mergeCells count="10">
    <mergeCell ref="A16:G16"/>
    <mergeCell ref="A1:J1"/>
    <mergeCell ref="E4:E5"/>
    <mergeCell ref="F4:I4"/>
    <mergeCell ref="D4:D5"/>
    <mergeCell ref="C4:C5"/>
    <mergeCell ref="J4:J5"/>
    <mergeCell ref="A4:A5"/>
    <mergeCell ref="A3:J3"/>
    <mergeCell ref="B4:B5"/>
  </mergeCells>
  <printOptions/>
  <pageMargins left="0.2755905511811024" right="0.2755905511811024" top="0.3937007874015748" bottom="0.3937007874015748" header="0.2362204724409449" footer="0.1968503937007874"/>
  <pageSetup fitToHeight="1" fitToWidth="1" orientation="portrait" paperSize="9"/>
  <headerFooter alignWithMargins="0">
    <oddHeader>&amp;L&amp;"Arial,Bold"CARE International in XXXX&amp;C&amp;"Arial,Bold"Donor Contract Management &amp; Project Information Matrix</oddHeader>
    <oddFooter>&amp;L&amp;F / &amp;A&amp;R&amp;P / &amp;N</oddFooter>
  </headerFooter>
  <colBreaks count="1" manualBreakCount="1">
    <brk id="5" max="65535"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J27"/>
  <sheetViews>
    <sheetView zoomScalePageLayoutView="0" workbookViewId="0" topLeftCell="A1">
      <selection activeCell="B52" sqref="B52"/>
    </sheetView>
  </sheetViews>
  <sheetFormatPr defaultColWidth="8.8515625" defaultRowHeight="12.75"/>
  <sheetData>
    <row r="1" ht="13.5" thickBot="1"/>
    <row r="2" spans="2:10" ht="12.75">
      <c r="B2" s="193" t="s">
        <v>19</v>
      </c>
      <c r="C2" s="194"/>
      <c r="D2" s="194"/>
      <c r="E2" s="194"/>
      <c r="F2" s="194"/>
      <c r="G2" s="194"/>
      <c r="H2" s="194"/>
      <c r="I2" s="194"/>
      <c r="J2" s="195"/>
    </row>
    <row r="3" spans="2:10" ht="27" customHeight="1">
      <c r="B3" s="893" t="s">
        <v>85</v>
      </c>
      <c r="C3" s="894"/>
      <c r="D3" s="894"/>
      <c r="E3" s="894"/>
      <c r="F3" s="894"/>
      <c r="G3" s="894"/>
      <c r="H3" s="894"/>
      <c r="I3" s="894"/>
      <c r="J3" s="895"/>
    </row>
    <row r="4" spans="2:10" ht="13.5" thickBot="1">
      <c r="B4" s="112" t="s">
        <v>88</v>
      </c>
      <c r="C4" s="196"/>
      <c r="D4" s="196"/>
      <c r="E4" s="196"/>
      <c r="F4" s="196"/>
      <c r="G4" s="196"/>
      <c r="H4" s="196"/>
      <c r="I4" s="196"/>
      <c r="J4" s="113"/>
    </row>
    <row r="6" ht="13.5" thickBot="1"/>
    <row r="7" spans="2:10" ht="12.75">
      <c r="B7" s="202" t="s">
        <v>86</v>
      </c>
      <c r="C7" s="194"/>
      <c r="D7" s="194"/>
      <c r="E7" s="194"/>
      <c r="F7" s="194"/>
      <c r="G7" s="194"/>
      <c r="H7" s="194"/>
      <c r="I7" s="194"/>
      <c r="J7" s="195"/>
    </row>
    <row r="8" spans="2:10" ht="12.75">
      <c r="B8" s="111" t="s">
        <v>89</v>
      </c>
      <c r="C8" s="7" t="s">
        <v>90</v>
      </c>
      <c r="D8" s="7"/>
      <c r="E8" s="7"/>
      <c r="F8" s="7"/>
      <c r="G8" s="7"/>
      <c r="H8" s="7"/>
      <c r="I8" s="7"/>
      <c r="J8" s="17"/>
    </row>
    <row r="9" spans="2:10" ht="12.75">
      <c r="B9" s="111" t="s">
        <v>89</v>
      </c>
      <c r="C9" s="7" t="s">
        <v>44</v>
      </c>
      <c r="D9" s="7"/>
      <c r="E9" s="7"/>
      <c r="F9" s="7"/>
      <c r="G9" s="7"/>
      <c r="H9" s="7"/>
      <c r="I9" s="7"/>
      <c r="J9" s="17"/>
    </row>
    <row r="10" spans="2:10" ht="12.75">
      <c r="B10" s="111" t="s">
        <v>89</v>
      </c>
      <c r="C10" s="7" t="s">
        <v>45</v>
      </c>
      <c r="D10" s="7"/>
      <c r="E10" s="7"/>
      <c r="F10" s="7"/>
      <c r="G10" s="7"/>
      <c r="H10" s="7"/>
      <c r="I10" s="7"/>
      <c r="J10" s="17"/>
    </row>
    <row r="11" spans="2:10" ht="12.75">
      <c r="B11" s="111" t="s">
        <v>89</v>
      </c>
      <c r="C11" s="7" t="s">
        <v>46</v>
      </c>
      <c r="D11" s="7"/>
      <c r="E11" s="7"/>
      <c r="F11" s="7"/>
      <c r="G11" s="7"/>
      <c r="H11" s="7"/>
      <c r="I11" s="7"/>
      <c r="J11" s="17"/>
    </row>
    <row r="12" spans="2:10" ht="12.75">
      <c r="B12" s="111" t="s">
        <v>89</v>
      </c>
      <c r="C12" s="7" t="s">
        <v>50</v>
      </c>
      <c r="D12" s="7"/>
      <c r="E12" s="7"/>
      <c r="F12" s="7"/>
      <c r="G12" s="7"/>
      <c r="H12" s="7"/>
      <c r="I12" s="7"/>
      <c r="J12" s="17"/>
    </row>
    <row r="13" spans="2:10" ht="12.75">
      <c r="B13" s="111" t="s">
        <v>89</v>
      </c>
      <c r="C13" s="7" t="s">
        <v>91</v>
      </c>
      <c r="D13" s="7"/>
      <c r="E13" s="7"/>
      <c r="F13" s="7"/>
      <c r="G13" s="7"/>
      <c r="H13" s="7"/>
      <c r="I13" s="7"/>
      <c r="J13" s="17"/>
    </row>
    <row r="14" spans="2:10" ht="13.5" thickBot="1">
      <c r="B14" s="112" t="s">
        <v>89</v>
      </c>
      <c r="C14" s="196" t="s">
        <v>92</v>
      </c>
      <c r="D14" s="196"/>
      <c r="E14" s="196"/>
      <c r="F14" s="196"/>
      <c r="G14" s="196"/>
      <c r="H14" s="196"/>
      <c r="I14" s="196"/>
      <c r="J14" s="113"/>
    </row>
    <row r="15" ht="13.5" thickBot="1"/>
    <row r="16" spans="2:10" ht="30" customHeight="1" thickBot="1">
      <c r="B16" s="890" t="s">
        <v>43</v>
      </c>
      <c r="C16" s="891"/>
      <c r="D16" s="891"/>
      <c r="E16" s="891"/>
      <c r="F16" s="891"/>
      <c r="G16" s="891"/>
      <c r="H16" s="891"/>
      <c r="I16" s="891"/>
      <c r="J16" s="892"/>
    </row>
    <row r="17" ht="13.5" thickBot="1"/>
    <row r="18" spans="2:10" ht="12.75">
      <c r="B18" s="202" t="s">
        <v>87</v>
      </c>
      <c r="C18" s="199"/>
      <c r="D18" s="199"/>
      <c r="E18" s="199"/>
      <c r="F18" s="199"/>
      <c r="G18" s="199"/>
      <c r="H18" s="199"/>
      <c r="I18" s="199"/>
      <c r="J18" s="200"/>
    </row>
    <row r="19" spans="2:10" ht="12.75">
      <c r="B19" s="111" t="s">
        <v>89</v>
      </c>
      <c r="C19" s="7" t="s">
        <v>93</v>
      </c>
      <c r="D19" s="7"/>
      <c r="E19" s="7"/>
      <c r="F19" s="7"/>
      <c r="G19" s="7"/>
      <c r="H19" s="7"/>
      <c r="I19" s="7"/>
      <c r="J19" s="17"/>
    </row>
    <row r="20" spans="2:10" ht="12.75">
      <c r="B20" s="111" t="s">
        <v>89</v>
      </c>
      <c r="C20" s="7" t="s">
        <v>94</v>
      </c>
      <c r="D20" s="7"/>
      <c r="E20" s="7"/>
      <c r="F20" s="7"/>
      <c r="G20" s="7"/>
      <c r="H20" s="7"/>
      <c r="I20" s="7"/>
      <c r="J20" s="17"/>
    </row>
    <row r="21" spans="2:10" ht="12.75">
      <c r="B21" s="111" t="s">
        <v>89</v>
      </c>
      <c r="C21" s="7" t="s">
        <v>38</v>
      </c>
      <c r="D21" s="7"/>
      <c r="E21" s="7"/>
      <c r="F21" s="7"/>
      <c r="G21" s="7"/>
      <c r="H21" s="7"/>
      <c r="I21" s="7"/>
      <c r="J21" s="17"/>
    </row>
    <row r="22" spans="2:10" ht="12.75">
      <c r="B22" s="111" t="s">
        <v>89</v>
      </c>
      <c r="C22" s="7" t="s">
        <v>40</v>
      </c>
      <c r="D22" s="7"/>
      <c r="E22" s="7"/>
      <c r="F22" s="7"/>
      <c r="G22" s="7"/>
      <c r="H22" s="7"/>
      <c r="I22" s="7"/>
      <c r="J22" s="17"/>
    </row>
    <row r="23" spans="2:10" ht="12.75">
      <c r="B23" s="111" t="s">
        <v>89</v>
      </c>
      <c r="C23" s="7" t="s">
        <v>41</v>
      </c>
      <c r="D23" s="7"/>
      <c r="E23" s="7"/>
      <c r="F23" s="7"/>
      <c r="G23" s="7"/>
      <c r="H23" s="7"/>
      <c r="I23" s="7"/>
      <c r="J23" s="17"/>
    </row>
    <row r="24" spans="2:10" ht="39" customHeight="1">
      <c r="B24" s="201" t="s">
        <v>89</v>
      </c>
      <c r="C24" s="888" t="s">
        <v>37</v>
      </c>
      <c r="D24" s="888"/>
      <c r="E24" s="888"/>
      <c r="F24" s="888"/>
      <c r="G24" s="888"/>
      <c r="H24" s="888"/>
      <c r="I24" s="888"/>
      <c r="J24" s="889"/>
    </row>
    <row r="25" spans="2:10" ht="13.5" thickBot="1">
      <c r="B25" s="112"/>
      <c r="C25" s="196"/>
      <c r="D25" s="196"/>
      <c r="E25" s="196"/>
      <c r="F25" s="196"/>
      <c r="G25" s="196"/>
      <c r="H25" s="196"/>
      <c r="I25" s="196"/>
      <c r="J25" s="113"/>
    </row>
    <row r="26" ht="13.5" thickBot="1"/>
    <row r="27" spans="2:10" ht="13.5" thickBot="1">
      <c r="B27" s="203" t="s">
        <v>42</v>
      </c>
      <c r="C27" s="197"/>
      <c r="D27" s="197"/>
      <c r="E27" s="197"/>
      <c r="F27" s="197"/>
      <c r="G27" s="197"/>
      <c r="H27" s="197"/>
      <c r="I27" s="197"/>
      <c r="J27" s="198"/>
    </row>
  </sheetData>
  <sheetProtection/>
  <mergeCells count="3">
    <mergeCell ref="C24:J24"/>
    <mergeCell ref="B16:J16"/>
    <mergeCell ref="B3:J3"/>
  </mergeCells>
  <printOptions horizontalCentered="1"/>
  <pageMargins left="0.7480314960629921" right="0.7480314960629921" top="0.984251968503937" bottom="0.984251968503937" header="0.5118110236220472" footer="0.5118110236220472"/>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CARE LACRMU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Buijs</dc:creator>
  <cp:keywords/>
  <dc:description/>
  <cp:lastModifiedBy>olivares</cp:lastModifiedBy>
  <cp:lastPrinted>2010-11-17T09:40:11Z</cp:lastPrinted>
  <dcterms:created xsi:type="dcterms:W3CDTF">2010-01-14T21:47:18Z</dcterms:created>
  <dcterms:modified xsi:type="dcterms:W3CDTF">2010-12-03T14:01:28Z</dcterms:modified>
  <cp:category/>
  <cp:version/>
  <cp:contentType/>
  <cp:contentStatus/>
</cp:coreProperties>
</file>